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showInkAnnotation="0" updateLinks="never" defaultThemeVersion="124226"/>
  <mc:AlternateContent xmlns:mc="http://schemas.openxmlformats.org/markup-compatibility/2006">
    <mc:Choice Requires="x15">
      <x15ac:absPath xmlns:x15ac="http://schemas.microsoft.com/office/spreadsheetml/2010/11/ac" url="https://alliander-my.sharepoint.com/personal/gert_windhouwer_alliander_com/Documents/Documents/Aannemerij/Bestekken/Te schrijven bestekken/Combi/Concept/STRUCTIN/Definitief/"/>
    </mc:Choice>
  </mc:AlternateContent>
  <xr:revisionPtr revIDLastSave="258" documentId="8_{EFF339B5-E889-4FB9-884E-D88904A55338}" xr6:coauthVersionLast="47" xr6:coauthVersionMax="47" xr10:uidLastSave="{E46CAF6A-D511-4A02-BAD1-4A6F8ED61189}"/>
  <bookViews>
    <workbookView xWindow="-108" yWindow="-108" windowWidth="23256" windowHeight="12576" tabRatio="787" firstSheet="5" activeTab="5" xr2:uid="{00000000-000D-0000-FFFF-FFFF00000000}"/>
  </bookViews>
  <sheets>
    <sheet name="versie beheer" sheetId="35" r:id="rId1"/>
    <sheet name="Inleiding" sheetId="1" r:id="rId2"/>
    <sheet name="Kostenverdeling in Combi WEGCT" sheetId="17" r:id="rId3"/>
    <sheet name="Combi sleufprofiel" sheetId="32" r:id="rId4"/>
    <sheet name="bijzondere codes" sheetId="38" r:id="rId5"/>
    <sheet name="1 Algemeen" sheetId="22" r:id="rId6"/>
    <sheet name="2 Grondwerk" sheetId="23" r:id="rId7"/>
    <sheet name="3 Water" sheetId="33" r:id="rId8"/>
    <sheet name="4 Elektra" sheetId="39" r:id="rId9"/>
    <sheet name="5 Gas" sheetId="40" r:id="rId10"/>
  </sheets>
  <definedNames>
    <definedName name="_xlnm._FilterDatabase" localSheetId="5" hidden="1">#N/A</definedName>
    <definedName name="_xlnm._FilterDatabase" localSheetId="6" hidden="1">#N/A</definedName>
    <definedName name="_xlnm._FilterDatabase" localSheetId="7" hidden="1">#N/A</definedName>
    <definedName name="_xlnm._FilterDatabase" localSheetId="8" hidden="1">#N/A</definedName>
    <definedName name="_xlnm._FilterDatabase" localSheetId="9" hidden="1">#N/A</definedName>
    <definedName name="_xlnm._FilterDatabase" localSheetId="4" hidden="1">#N/A</definedName>
    <definedName name="_xlnm.Print_Area" localSheetId="5">#N/A</definedName>
    <definedName name="_xlnm.Print_Area" localSheetId="6">#N/A</definedName>
    <definedName name="_xlnm.Print_Area" localSheetId="7">#N/A</definedName>
    <definedName name="_xlnm.Print_Area" localSheetId="9">#N/A</definedName>
    <definedName name="_xlnm.Print_Area" localSheetId="3">#N/A</definedName>
    <definedName name="_xlnm.Print_Area" localSheetId="1">#N/A</definedName>
    <definedName name="_xlnm.Print_Titles" localSheetId="5">#N/A</definedName>
    <definedName name="_xlnm.Print_Titles" localSheetId="6">#N/A</definedName>
    <definedName name="_xlnm.Print_Titles" localSheetId="7">#N/A</definedName>
    <definedName name="_xlnm.Print_Titles" localSheetId="8">#N/A</definedName>
    <definedName name="_xlnm.Print_Titles" localSheetId="9">#N/A</definedName>
    <definedName name="Z_5D6011C2_336B_4876_B053_7EEE056B5D1A_.wvu.FilterData" localSheetId="5" hidden="1">#N/A</definedName>
    <definedName name="Z_5D6011C2_336B_4876_B053_7EEE056B5D1A_.wvu.FilterData" localSheetId="6" hidden="1">#N/A</definedName>
    <definedName name="Z_5D6011C2_336B_4876_B053_7EEE056B5D1A_.wvu.PrintArea" localSheetId="5" hidden="1">#N/A</definedName>
    <definedName name="Z_5D6011C2_336B_4876_B053_7EEE056B5D1A_.wvu.PrintArea" localSheetId="6" hidden="1">#N/A</definedName>
    <definedName name="Z_5D6011C2_336B_4876_B053_7EEE056B5D1A_.wvu.PrintTitles" localSheetId="5" hidden="1">#N/A</definedName>
    <definedName name="Z_5D6011C2_336B_4876_B053_7EEE056B5D1A_.wvu.PrintTitles" localSheetId="6" hidden="1">#N/A</definedName>
  </definedNames>
  <calcPr calcId="191028"/>
  <customWorkbookViews>
    <customWorkbookView name="Winwar Allama - Personal View" guid="{5D6011C2-336B-4876-B053-7EEE056B5D1A}" mergeInterval="0" personalView="1" maximized="1" windowWidth="1916" windowHeight="888" tabRatio="914" activeSheetId="3"/>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5" i="32" l="1"/>
  <c r="G26" i="32"/>
  <c r="I26" i="32" s="1"/>
  <c r="G120" i="39"/>
  <c r="G126" i="39"/>
  <c r="G129" i="39"/>
  <c r="G135" i="39"/>
  <c r="G140" i="39"/>
  <c r="G145" i="39"/>
  <c r="G147" i="39"/>
  <c r="E6" i="32"/>
  <c r="J15" i="32" s="1"/>
  <c r="E7" i="32"/>
  <c r="M15" i="32" s="1"/>
  <c r="M26" i="32"/>
  <c r="E13" i="32"/>
  <c r="E14" i="32"/>
  <c r="G14" i="32" s="1"/>
  <c r="E16" i="32"/>
  <c r="G16" i="32" s="1"/>
  <c r="E17" i="32"/>
  <c r="G17" i="32" s="1"/>
  <c r="F18" i="32"/>
  <c r="E18" i="32"/>
  <c r="J18" i="32" s="1"/>
  <c r="G18" i="32"/>
  <c r="I18" i="32" s="1"/>
  <c r="H4" i="17"/>
  <c r="I4" i="17"/>
  <c r="J4" i="17"/>
  <c r="K4" i="17"/>
  <c r="L4" i="17"/>
  <c r="O5" i="17"/>
  <c r="H6" i="17"/>
  <c r="I6" i="17"/>
  <c r="J6" i="17"/>
  <c r="K6" i="17"/>
  <c r="L6" i="17"/>
  <c r="M6" i="17"/>
  <c r="N6" i="17"/>
  <c r="O6" i="17"/>
  <c r="D12" i="17"/>
  <c r="E12" i="17"/>
  <c r="F12" i="17"/>
  <c r="D13" i="17"/>
  <c r="E13" i="17"/>
  <c r="F13" i="17"/>
  <c r="D14" i="17"/>
  <c r="E14" i="17"/>
  <c r="F14" i="17"/>
  <c r="D15" i="17"/>
  <c r="E15" i="17"/>
  <c r="F15" i="17"/>
  <c r="D16" i="17"/>
  <c r="E16" i="17"/>
  <c r="F16" i="17"/>
  <c r="D17" i="17"/>
  <c r="E17" i="17"/>
  <c r="D18" i="17"/>
  <c r="E18" i="17"/>
  <c r="F18" i="17"/>
  <c r="C19" i="17"/>
  <c r="D19" i="17"/>
  <c r="E19" i="17"/>
  <c r="F19" i="17"/>
  <c r="C25" i="17"/>
  <c r="D25" i="17"/>
  <c r="E25" i="17"/>
  <c r="F25" i="17"/>
  <c r="M25" i="17"/>
  <c r="N25" i="17"/>
  <c r="O25" i="17"/>
  <c r="P25" i="17"/>
  <c r="T25" i="17"/>
  <c r="U25" i="17"/>
  <c r="V25" i="17"/>
  <c r="W25" i="17"/>
  <c r="C26" i="17"/>
  <c r="D26" i="17"/>
  <c r="E26" i="17"/>
  <c r="F26" i="17"/>
  <c r="M26" i="17"/>
  <c r="N26" i="17"/>
  <c r="O26" i="17"/>
  <c r="P26" i="17"/>
  <c r="T26" i="17"/>
  <c r="U26" i="17"/>
  <c r="V26" i="17"/>
  <c r="W26" i="17"/>
  <c r="C27" i="17"/>
  <c r="D27" i="17"/>
  <c r="E27" i="17"/>
  <c r="F27" i="17"/>
  <c r="M27" i="17"/>
  <c r="N27" i="17"/>
  <c r="O27" i="17"/>
  <c r="P27" i="17"/>
  <c r="T27" i="17"/>
  <c r="U27" i="17"/>
  <c r="V27" i="17"/>
  <c r="W27" i="17"/>
  <c r="C28" i="17"/>
  <c r="D28" i="17"/>
  <c r="E28" i="17"/>
  <c r="F28" i="17"/>
  <c r="M28" i="17"/>
  <c r="N28" i="17"/>
  <c r="O28" i="17"/>
  <c r="P28" i="17"/>
  <c r="T28" i="17"/>
  <c r="U28" i="17"/>
  <c r="V28" i="17"/>
  <c r="W28" i="17"/>
  <c r="C29" i="17"/>
  <c r="D29" i="17"/>
  <c r="E29" i="17"/>
  <c r="F29" i="17"/>
  <c r="M29" i="17"/>
  <c r="N29" i="17"/>
  <c r="O29" i="17"/>
  <c r="P29" i="17"/>
  <c r="T29" i="17"/>
  <c r="U29" i="17"/>
  <c r="V29" i="17"/>
  <c r="W29" i="17"/>
  <c r="C30" i="17"/>
  <c r="D30" i="17"/>
  <c r="E30" i="17"/>
  <c r="F30" i="17"/>
  <c r="M30" i="17"/>
  <c r="N30" i="17"/>
  <c r="O30" i="17"/>
  <c r="P30" i="17"/>
  <c r="T30" i="17"/>
  <c r="U30" i="17"/>
  <c r="V30" i="17"/>
  <c r="W30" i="17"/>
  <c r="C31" i="17"/>
  <c r="D31" i="17"/>
  <c r="E31" i="17"/>
  <c r="F31" i="17"/>
  <c r="M31" i="17"/>
  <c r="N31" i="17"/>
  <c r="O31" i="17"/>
  <c r="P31" i="17"/>
  <c r="T31" i="17"/>
  <c r="U31" i="17"/>
  <c r="V31" i="17"/>
  <c r="W31" i="17"/>
  <c r="C32" i="17"/>
  <c r="D32" i="17"/>
  <c r="E32" i="17"/>
  <c r="F32" i="17"/>
  <c r="M32" i="17"/>
  <c r="N32" i="17"/>
  <c r="O32" i="17"/>
  <c r="P32" i="17"/>
  <c r="T32" i="17"/>
  <c r="U32" i="17"/>
  <c r="V32" i="17"/>
  <c r="W32" i="17"/>
  <c r="H18" i="32"/>
  <c r="M14" i="32"/>
  <c r="O14" i="32" s="1"/>
  <c r="O22" i="32" s="1"/>
  <c r="M18" i="32"/>
  <c r="N18" i="32" s="1"/>
  <c r="N26" i="32"/>
  <c r="O26" i="32"/>
  <c r="G13" i="32"/>
  <c r="I13" i="32" s="1"/>
  <c r="M17" i="32"/>
  <c r="N17" i="32" s="1"/>
  <c r="M13" i="32"/>
  <c r="O13" i="32" s="1"/>
  <c r="G15" i="32"/>
  <c r="G23" i="32" s="1"/>
  <c r="F14" i="32"/>
  <c r="O18" i="32"/>
  <c r="O17" i="32"/>
  <c r="H15" i="32"/>
  <c r="H24" i="32" s="1"/>
  <c r="I15" i="32"/>
  <c r="I23" i="32" s="1"/>
  <c r="N13" i="32"/>
  <c r="I24" i="32"/>
  <c r="O15" i="32" l="1"/>
  <c r="N15" i="32"/>
  <c r="M24" i="32"/>
  <c r="H13" i="32"/>
  <c r="J14" i="32"/>
  <c r="J13" i="32"/>
  <c r="K13" i="32" s="1"/>
  <c r="J26" i="32"/>
  <c r="K26" i="32" s="1"/>
  <c r="J17" i="32"/>
  <c r="H26" i="32"/>
  <c r="L18" i="32"/>
  <c r="K18" i="32"/>
  <c r="G22" i="32"/>
  <c r="H14" i="32"/>
  <c r="H22" i="32" s="1"/>
  <c r="I14" i="32"/>
  <c r="I22" i="32" s="1"/>
  <c r="L13" i="32"/>
  <c r="J23" i="32"/>
  <c r="L15" i="32"/>
  <c r="J24" i="32"/>
  <c r="K15" i="32"/>
  <c r="O23" i="32"/>
  <c r="O24" i="32"/>
  <c r="H17" i="32"/>
  <c r="I17" i="32"/>
  <c r="H16" i="32"/>
  <c r="I16" i="32"/>
  <c r="H23" i="32"/>
  <c r="G24" i="32"/>
  <c r="L26" i="32"/>
  <c r="K14" i="32"/>
  <c r="K22" i="32" s="1"/>
  <c r="F15" i="32"/>
  <c r="M23" i="32"/>
  <c r="F17" i="32"/>
  <c r="N14" i="32"/>
  <c r="N22" i="32" s="1"/>
  <c r="M16" i="32"/>
  <c r="F13" i="32"/>
  <c r="F16" i="32"/>
  <c r="M22" i="32"/>
  <c r="J16" i="32"/>
  <c r="L14" i="32" l="1"/>
  <c r="L22" i="32" s="1"/>
  <c r="J22" i="32"/>
  <c r="L17" i="32"/>
  <c r="K17" i="32"/>
  <c r="N23" i="32"/>
  <c r="N24" i="32"/>
  <c r="L16" i="32"/>
  <c r="K16" i="32"/>
  <c r="N16" i="32"/>
  <c r="O16" i="32"/>
  <c r="K23" i="32"/>
  <c r="K24" i="32"/>
  <c r="L24" i="32"/>
  <c r="L23" i="3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Windhouwer, Gert</author>
  </authors>
  <commentList>
    <comment ref="D14" authorId="0" shapeId="0" xr:uid="{00000000-0006-0000-0300-000001000000}">
      <text>
        <r>
          <rPr>
            <b/>
            <sz val="9"/>
            <color indexed="81"/>
            <rFont val="Tahoma"/>
            <family val="2"/>
          </rPr>
          <t>Windhouwer, Gert:</t>
        </r>
        <r>
          <rPr>
            <sz val="9"/>
            <color indexed="81"/>
            <rFont val="Tahoma"/>
            <family val="2"/>
          </rPr>
          <t xml:space="preserve">
Gemiddelde van LDG 80 dek en HDG 100 dek plus gemiddelde van 5cm en plus 25cm</t>
        </r>
      </text>
    </comment>
    <comment ref="D15" authorId="0" shapeId="0" xr:uid="{00000000-0006-0000-0300-000002000000}">
      <text>
        <r>
          <rPr>
            <b/>
            <sz val="9"/>
            <color indexed="81"/>
            <rFont val="Tahoma"/>
            <family val="2"/>
          </rPr>
          <t>Windhouwer, Gert:</t>
        </r>
        <r>
          <rPr>
            <sz val="9"/>
            <color indexed="81"/>
            <rFont val="Tahoma"/>
            <family val="2"/>
          </rPr>
          <t xml:space="preserve">
Gemiddelde van 100 dek plus 5cm en plus 25cm</t>
        </r>
      </text>
    </comment>
    <comment ref="D17" authorId="0" shapeId="0" xr:uid="{00000000-0006-0000-0300-000003000000}">
      <text>
        <r>
          <rPr>
            <b/>
            <sz val="9"/>
            <color indexed="81"/>
            <rFont val="Tahoma"/>
            <family val="2"/>
          </rPr>
          <t>Windhouwer, Gert:</t>
        </r>
        <r>
          <rPr>
            <sz val="9"/>
            <color indexed="81"/>
            <rFont val="Tahoma"/>
            <family val="2"/>
          </rPr>
          <t xml:space="preserve">
Gemiddelde van LS 60 dek / MS 70 dek plus diameter kabel 5cm</t>
        </r>
      </text>
    </comment>
    <comment ref="E26" authorId="0" shapeId="0" xr:uid="{00000000-0006-0000-0300-000004000000}">
      <text>
        <r>
          <rPr>
            <b/>
            <sz val="9"/>
            <color indexed="81"/>
            <rFont val="Tahoma"/>
            <family val="2"/>
          </rPr>
          <t>Windhouwer, Gert:</t>
        </r>
        <r>
          <rPr>
            <sz val="9"/>
            <color indexed="81"/>
            <rFont val="Tahoma"/>
            <family val="2"/>
          </rPr>
          <t xml:space="preserve">
Standaard 80 diep 0,536m3/m1
Naar 100 diep extra 0,20m3/m1
Naar 120 diep extra 0,23m3/m1
Naar 140 diep extra 0,25m3/m1
Uitgegaan van gemiddeld 023m3/m1 per 20cm overdiept
Theoretisch komt dit uit op 230/536 = 42,9%
42,9% x 2300 = 987</t>
        </r>
      </text>
    </comment>
  </commentList>
</comments>
</file>

<file path=xl/sharedStrings.xml><?xml version="1.0" encoding="utf-8"?>
<sst xmlns="http://schemas.openxmlformats.org/spreadsheetml/2006/main" count="3458" uniqueCount="1497">
  <si>
    <t>Versie informatie</t>
  </si>
  <si>
    <t>Versie</t>
  </si>
  <si>
    <t>Datum</t>
  </si>
  <si>
    <t>Omschrijving</t>
  </si>
  <si>
    <t>wijziging</t>
  </si>
  <si>
    <t>Opsteller</t>
  </si>
  <si>
    <t>Akkoord</t>
  </si>
  <si>
    <t>15.0</t>
  </si>
  <si>
    <t>2021-03</t>
  </si>
  <si>
    <t xml:space="preserve">Bestek </t>
  </si>
  <si>
    <t>versie 0.9</t>
  </si>
  <si>
    <t>Gert Windhouwer</t>
  </si>
  <si>
    <t>2021-06</t>
  </si>
  <si>
    <t>Betek</t>
  </si>
  <si>
    <t>versie 0.99</t>
  </si>
  <si>
    <t>WRF aangepast naar differentatie en NvI 1</t>
  </si>
  <si>
    <t>aangepast n.a.v. NvI 2</t>
  </si>
  <si>
    <t>Harrie Hegger</t>
  </si>
  <si>
    <t>Eigenaar</t>
  </si>
  <si>
    <t>:</t>
  </si>
  <si>
    <t>CRM Liander</t>
  </si>
  <si>
    <t>Beheer</t>
  </si>
  <si>
    <t>bestekken@alliander.com</t>
  </si>
  <si>
    <t>Al de eerdere versies verschenen van dit bestek zijn vervallen.</t>
  </si>
  <si>
    <t>Kostenverdeling Hoofdleidingen</t>
  </si>
  <si>
    <t>Theoretische graafprofiel</t>
  </si>
  <si>
    <t>T</t>
  </si>
  <si>
    <t>G</t>
  </si>
  <si>
    <t>W</t>
  </si>
  <si>
    <t>C</t>
  </si>
  <si>
    <t>E</t>
  </si>
  <si>
    <t>A</t>
  </si>
  <si>
    <t>OV</t>
  </si>
  <si>
    <t>Som</t>
  </si>
  <si>
    <t>Dek</t>
  </si>
  <si>
    <t>Sleuf diepte (=Dek kabel+0,05 en Buis +0,15)</t>
  </si>
  <si>
    <t>Sleuf breedte (verschillende belegde ruimte)</t>
  </si>
  <si>
    <t>=</t>
  </si>
  <si>
    <t>Basis voor verdeling sleufbedekking/= belegbare ruimte</t>
  </si>
  <si>
    <t>Theoretische m3 *)</t>
  </si>
  <si>
    <t>Basis voor verdeling bronnering, grondverbetering en verontreinigde grond</t>
  </si>
  <si>
    <t>Sleufbedekking</t>
  </si>
  <si>
    <t>Totaal aantal m2</t>
  </si>
  <si>
    <t>Verdeling over de diciplines</t>
  </si>
  <si>
    <t>Theoretische sleufbreedte</t>
  </si>
  <si>
    <t>factor</t>
  </si>
  <si>
    <t>NB. Afvalwater (A) ligt in een aparte sleuf en staat daarom niet in dit tabblad 'Kostenverdeling Hoofdleidingen Nieuwbouw'. Zie volgende tabblad 'Kostenverdeling in Combi Afvalw'</t>
  </si>
  <si>
    <t>Aandeel</t>
  </si>
  <si>
    <t>%</t>
  </si>
  <si>
    <t>Bronnering*</t>
  </si>
  <si>
    <t>Grondverbetering*</t>
  </si>
  <si>
    <t xml:space="preserve">Verontreinigde grond* </t>
  </si>
  <si>
    <t>Totaal aantal m3</t>
  </si>
  <si>
    <t>Theoretisch M3</t>
  </si>
  <si>
    <t>NAAM INSCHRIJVER:</t>
  </si>
  <si>
    <t>#NAAM</t>
  </si>
  <si>
    <t>Grondverzet Hoofdleiding Combi WEGCT</t>
  </si>
  <si>
    <t>t.bv. metertarief prijs (geen hinder)</t>
  </si>
  <si>
    <t>/m3*</t>
  </si>
  <si>
    <t xml:space="preserve">   &gt;&gt;&gt;&gt;</t>
  </si>
  <si>
    <t xml:space="preserve">Deze cel dient de Aannemer in te vullen en rekent automatische door naar het tabblad grondwerk op de bestekcodes. 
</t>
  </si>
  <si>
    <t>t.bv. metertarief prijs (hinder)</t>
  </si>
  <si>
    <t>Voor juiste hindercategorie zie bestek 15.0, deel 3.2</t>
  </si>
  <si>
    <t>t.bv. metertarief prijs (veel hinder)</t>
  </si>
  <si>
    <t>*  = m3 is hier alleen  bedoeld als grondverzet comform theoretisch graafprofiel voor de onderlinge verdeelsleutelmethodiek van alle deelnemende OG.
Dit is dus geen werkelijk betaald m3 tarief want deze wordt door u bepaald door uw opbrengst per mtr. en in Tab Grondwerk per meter berekenen.</t>
  </si>
  <si>
    <t>Hoofdleiding nieuwbouw</t>
  </si>
  <si>
    <t xml:space="preserve">Geen Hinder   </t>
  </si>
  <si>
    <t>Hinder</t>
  </si>
  <si>
    <t>Veel Hinder (80% handwerk)</t>
  </si>
  <si>
    <t>Solo</t>
  </si>
  <si>
    <t>Combi 2</t>
  </si>
  <si>
    <t>Combi meerdere</t>
  </si>
  <si>
    <t>Breedte</t>
  </si>
  <si>
    <t>Diepte</t>
  </si>
  <si>
    <t>Cm2</t>
  </si>
  <si>
    <t>korting</t>
  </si>
  <si>
    <t>Telefoon</t>
  </si>
  <si>
    <t>Gas</t>
  </si>
  <si>
    <t>Water</t>
  </si>
  <si>
    <t>CAI</t>
  </si>
  <si>
    <t>Elektrisch</t>
  </si>
  <si>
    <t>afwijking van de belegbare ruimte afrekenmethodiek:</t>
  </si>
  <si>
    <t>Correctie factor t.a.v. grondverzet</t>
  </si>
  <si>
    <t>gasbuis 315 i.p.v.250</t>
  </si>
  <si>
    <t>waterleiding 315 i.p.v.250</t>
  </si>
  <si>
    <t>waterleiding 80 dek i.p.v. 100</t>
  </si>
  <si>
    <t>Overdiepte (204xxx)</t>
  </si>
  <si>
    <t>code</t>
  </si>
  <si>
    <t>omschrijving</t>
  </si>
  <si>
    <t>alternatief / opmerking</t>
  </si>
  <si>
    <t>VRI's</t>
  </si>
  <si>
    <t>Aansluitingen</t>
  </si>
  <si>
    <t>Vervuilde grond</t>
  </si>
  <si>
    <t>Gestuurd boren</t>
  </si>
  <si>
    <t>NVT</t>
  </si>
  <si>
    <t>Uitzondering bronbemaling</t>
  </si>
  <si>
    <t>Uitzondering bijzonder meerwerk</t>
  </si>
  <si>
    <t>Onderbouw koper aansluitleiding</t>
  </si>
  <si>
    <t>Onderbouw staal aansluitleiding</t>
  </si>
  <si>
    <t>Div. materialen aannemer</t>
  </si>
  <si>
    <t>Div. werk aannemer</t>
  </si>
  <si>
    <t>op aangeven Combi:</t>
  </si>
  <si>
    <t>op aangeven Aannemer:</t>
  </si>
  <si>
    <t>BESTEK 
POST
NUMMER</t>
  </si>
  <si>
    <t>MIAA code</t>
  </si>
  <si>
    <t>OMSCHRIJVING</t>
  </si>
  <si>
    <t>EENHEID</t>
  </si>
  <si>
    <t>PRIJS
PER
EENHEID
IN
EURO</t>
  </si>
  <si>
    <t>AANTAL</t>
  </si>
  <si>
    <t>TE PRIJZEN DOOR AANNEMER</t>
  </si>
  <si>
    <t>WAARDE (P*Q)  OPGAVE AANNEMER</t>
  </si>
  <si>
    <t>TOELICHTING OP DE OMSCHRIJVING</t>
  </si>
  <si>
    <r>
      <t>B</t>
    </r>
    <r>
      <rPr>
        <sz val="8"/>
        <rFont val="Cambria"/>
        <family val="1"/>
      </rPr>
      <t xml:space="preserve">asisprijs
</t>
    </r>
    <r>
      <rPr>
        <b/>
        <sz val="8"/>
        <rFont val="Cambria"/>
        <family val="1"/>
      </rPr>
      <t>V</t>
    </r>
    <r>
      <rPr>
        <sz val="8"/>
        <rFont val="Cambria"/>
        <family val="1"/>
      </rPr>
      <t>errekenprijs</t>
    </r>
  </si>
  <si>
    <t>ALGEMEEN</t>
  </si>
  <si>
    <r>
      <t>Algemeen.</t>
    </r>
    <r>
      <rPr>
        <sz val="8"/>
        <rFont val="Cambria"/>
        <family val="1"/>
      </rPr>
      <t xml:space="preserve">
Bij aanleg in combiverband (meerdere opdrachtgevers) vindt de verrekening van genoemde kosten plaats op basis van het theoretische sleufprofiel. De verdelingstabel wordt beschikbaar gesteld.
Vrijkomende materialen en milieubelastende materialen blijven in eigendom van de eigenaar/ beheerder van de locatie en dienen te worden gedeponeerd op een door de directie aangewezen locatie binnen de projectgrenzen, tenzij in de besteksposten anders is aangegeven.</t>
    </r>
  </si>
  <si>
    <t>SLEUFBEDEKKING</t>
  </si>
  <si>
    <r>
      <t xml:space="preserve">Definitie Straatbakstenen:
</t>
    </r>
    <r>
      <rPr>
        <sz val="8"/>
        <rFont val="Cambria"/>
        <family val="1"/>
      </rPr>
      <t>Het straatwerk, ongeacht afmeting,  gelegd in steens- , halfsteens- , keper- , elleboog- ,blok- , diagonaal- en visgraatverband tot een maximum van 75 bestratingeenheden per m2.</t>
    </r>
    <r>
      <rPr>
        <b/>
        <sz val="8"/>
        <rFont val="Cambria"/>
        <family val="1"/>
      </rPr>
      <t xml:space="preserve">
Definitie Betonstraatstenen:</t>
    </r>
    <r>
      <rPr>
        <sz val="8"/>
        <rFont val="Cambria"/>
        <family val="1"/>
      </rPr>
      <t xml:space="preserve">
Het straatwerk, ongeacht afmeting en vorm,  gelegd in steens- , halfsteens- , keper- , elleboog- ,blok- , diagonaal- en visgraatverband tot een maximum van 75 bestratingeenheden per m2.
</t>
    </r>
    <r>
      <rPr>
        <b/>
        <sz val="8"/>
        <rFont val="Cambria"/>
        <family val="1"/>
      </rPr>
      <t>Definitie Betontegels:</t>
    </r>
    <r>
      <rPr>
        <sz val="8"/>
        <rFont val="Cambria"/>
        <family val="1"/>
      </rPr>
      <t xml:space="preserve">
Het straatwerk, ongeacht afmeting,  tot een maximum van 12 bestratingeenheden per m2, hieronder vallen ook grastegels, grasblokken of bermblokken.
</t>
    </r>
    <r>
      <rPr>
        <b/>
        <sz val="8"/>
        <rFont val="Cambria"/>
        <family val="1"/>
      </rPr>
      <t>Definitie Sierbestrating:</t>
    </r>
    <r>
      <rPr>
        <sz val="8"/>
        <rFont val="Cambria"/>
        <family val="1"/>
      </rPr>
      <t xml:space="preserve">
Het straatwerk bestaande uit  meer dan 75 bestratingeenheden per m2. Tevens valt hieronder het straatwerk bestaande uit Luikse keien (kinderhoofdjes) en de in figuren  en/of afwijkende  verbanden gelegde bestratingeenheden.
</t>
    </r>
    <r>
      <rPr>
        <b/>
        <sz val="8"/>
        <rFont val="Cambria"/>
        <family val="1"/>
      </rPr>
      <t>Tekortkomend bestratingsmateriaal leveren volgens bestekpost 105</t>
    </r>
  </si>
  <si>
    <t>OPNEMEN  OPEN VERHARDING.</t>
  </si>
  <si>
    <r>
      <t>Opnemen open verharding.</t>
    </r>
    <r>
      <rPr>
        <sz val="8"/>
        <rFont val="Cambria"/>
        <family val="1"/>
      </rPr>
      <t xml:space="preserve">
Opbreken sleufbedekking van bestrating. Met inbegrip van stelspecie en straatlaag.
Voor het opbreken van fundering wordt verwezen naar bestekspostnr 104.</t>
    </r>
  </si>
  <si>
    <t>Opnemen sleufbedekking, straatbakstenen en betonstraatstenen</t>
  </si>
  <si>
    <t>m2</t>
  </si>
  <si>
    <t>V</t>
  </si>
  <si>
    <t>Opnemen sleufbedekking, betontegels</t>
  </si>
  <si>
    <t xml:space="preserve">Opnemen sleufbedekking, sierbestrating </t>
  </si>
  <si>
    <t>Opnemen sleufbedekking, betonplaten (stelcon)</t>
  </si>
  <si>
    <t>st</t>
  </si>
  <si>
    <t>Afmetingen: zowel 2 x 2 m als 2 x 1,5 m  Dikte variërend van ca. 0,10 m tot ca. 0,15 m</t>
  </si>
  <si>
    <t>Opnemen/opbreken betonbanden</t>
  </si>
  <si>
    <t>m1</t>
  </si>
  <si>
    <t>Inclusief banden ontdoen van specie.</t>
  </si>
  <si>
    <t>Opnemen/opbreken opsluitbanden</t>
  </si>
  <si>
    <t>Afmeting variërend van 50x150 mm tot en met 120x250mm. Inclusief banden ontdoen van specie.</t>
  </si>
  <si>
    <t>Opbreken (betonnen) molgoten</t>
  </si>
  <si>
    <r>
      <t xml:space="preserve">Opbreken molgoten
</t>
    </r>
    <r>
      <rPr>
        <sz val="8"/>
        <rFont val="Cambria"/>
        <family val="1"/>
      </rPr>
      <t>Uit te voeren werkzaamheden:
- opbreken molgoten (per meter)  
- ontdoen van specie.</t>
    </r>
  </si>
  <si>
    <t>Opnemen/opbreken inritblokken</t>
  </si>
  <si>
    <t>inclusief blokken ontdoen van specie.</t>
  </si>
  <si>
    <t>TIJDELIJK HERSTELLEN OPEN VERHARDING</t>
  </si>
  <si>
    <r>
      <t>Tijdelijk herstellen open verharding.</t>
    </r>
    <r>
      <rPr>
        <sz val="8"/>
        <rFont val="Cambria"/>
        <family val="1"/>
      </rPr>
      <t xml:space="preserve">
Herstellen sleufbedekking. Herstraten door middel van dichtblokken. 
</t>
    </r>
    <r>
      <rPr>
        <b/>
        <sz val="8"/>
        <rFont val="Cambria"/>
        <family val="1"/>
      </rPr>
      <t>Uit te voeren werkzaamheden:</t>
    </r>
    <r>
      <rPr>
        <sz val="8"/>
        <rFont val="Cambria"/>
        <family val="1"/>
      </rPr>
      <t xml:space="preserve">
- Het tijdelijk herstellen van stenen, tegels en sierbestrating;
- Het tijdelijk herplaatsen van incidenteel opgebroken betonbanden.
- Het tijdelijk herstellen van asfalt.</t>
    </r>
  </si>
  <si>
    <t xml:space="preserve">Tijdelijk herstel open verharding </t>
  </si>
  <si>
    <t>Tijdelijk herstel betonbanden/opsluitbanden</t>
  </si>
  <si>
    <t>DEFINITIEF HERSTELLEN OPEN VERHARDING</t>
  </si>
  <si>
    <r>
      <t xml:space="preserve">Definitief herstellen open verharding.
</t>
    </r>
    <r>
      <rPr>
        <sz val="8"/>
        <rFont val="Cambria"/>
        <family val="1"/>
      </rPr>
      <t>Herstellen sleufbedekking. Herstraten in oorspronkelijk verband. Inclusief verdichten, baan maken en afstrooien met zand.</t>
    </r>
  </si>
  <si>
    <t>Herstellen sleufbedekking, straatbakstenen en betonstraatstenen</t>
  </si>
  <si>
    <t>Herstellen sleufbedekking, tegelbestrating</t>
  </si>
  <si>
    <t>Herstellen sleufbedekking, sierbestrating</t>
  </si>
  <si>
    <t>Herstellen sleufbedekking, betonplaten (stelcon)</t>
  </si>
  <si>
    <t>Herstellen kantopsluiting, betonbanden</t>
  </si>
  <si>
    <t xml:space="preserve">Inclusief leveren en aanbrengen stelspecie. </t>
  </si>
  <si>
    <t>Herstellen kantopsluiting,  opsluitbanden</t>
  </si>
  <si>
    <t xml:space="preserve">Afmeting variërend van 50x150 mm tot en met 120x250mm.
Inclusief leveren en aanbrengen stelspecie. </t>
  </si>
  <si>
    <t>Herstellen kantopsluiting, (betonnen) molgoot</t>
  </si>
  <si>
    <r>
      <t xml:space="preserve">Herstel molgoten
</t>
    </r>
    <r>
      <rPr>
        <sz val="8"/>
        <rFont val="Cambria"/>
        <family val="1"/>
      </rPr>
      <t xml:space="preserve">Uit te voeren werkzaamheden::
- Herstel molgoten (per meter)   
Deze post is inclusief leveren en aanbrengen stelspecie. </t>
    </r>
  </si>
  <si>
    <t>Herstellen (betonnen)  inritblokken</t>
  </si>
  <si>
    <t>OPBREKEN EN HERSTELLEN FUNDERING</t>
  </si>
  <si>
    <r>
      <t>Opbreken en herstellen fundering.</t>
    </r>
    <r>
      <rPr>
        <sz val="8"/>
        <rFont val="Cambria"/>
        <family val="1"/>
      </rPr>
      <t xml:space="preserve">
Opbreken van funderingsmateriaal, gebonden en ongebonden. 
Breedte afhankelijk van het toegepaste sleufprofiel en/of aantal nutsdisciplines varieërend van ca. 0.50m tot ca. 2,50m. Dikte variërend van ca. 0,05 m tot ca 0,60m.
Ongebonden fundering onder anderen; asfaltgranulaat, bermengranulaat, betongranulaat, drainage granulaat, menggranulaat.
Gebonden fundering; Bij gebonden funderingen is de fundering met behulp van cement of bitumen gebonden</t>
    </r>
  </si>
  <si>
    <t>Opbreken ongebonden fundering</t>
  </si>
  <si>
    <t>m3</t>
  </si>
  <si>
    <t>Herstellen ongebonden fundering</t>
  </si>
  <si>
    <t>leveren van tekortkomend materiaal volgens bestekspostnr. 105</t>
  </si>
  <si>
    <t>Opbreken gebonden fundering</t>
  </si>
  <si>
    <t>LEVERANTIE MATERIALEN</t>
  </si>
  <si>
    <r>
      <t>Leverantie materialen</t>
    </r>
    <r>
      <rPr>
        <sz val="8"/>
        <rFont val="Cambria"/>
        <family val="1"/>
      </rPr>
      <t xml:space="preserve">
Verrekening op basis van factuur-leverbon en na goedkeuring van directie
Leveren op plaats van verwerking</t>
    </r>
  </si>
  <si>
    <t>Leverantie bestratingsmaterialen</t>
  </si>
  <si>
    <t>Leveren straatbakstenen</t>
  </si>
  <si>
    <t>Euro</t>
  </si>
  <si>
    <t>factuur</t>
  </si>
  <si>
    <t>Leveren betonstraatstenen</t>
  </si>
  <si>
    <t>Leveren betontegels</t>
  </si>
  <si>
    <t>Leveren sierbestrating</t>
  </si>
  <si>
    <t>Leverantie funderingsmateriaal</t>
  </si>
  <si>
    <t>Leveren ongebonden funderingsmateriaal</t>
  </si>
  <si>
    <t>Leverantie en verwerken materialen grondwerk</t>
  </si>
  <si>
    <r>
      <t>Leverantie en verwerken materialen grondwerk inclusief transport, laden en lossen.</t>
    </r>
    <r>
      <rPr>
        <sz val="8"/>
        <rFont val="Cambria"/>
        <family val="1"/>
      </rPr>
      <t xml:space="preserve">
Kwaliteit: grond, dat minimaal voldoet aan de achtergrondwaarde zoals vermeld in besluit bodemkwaliteit</t>
    </r>
    <r>
      <rPr>
        <b/>
        <sz val="8"/>
        <rFont val="Cambria"/>
        <family val="1"/>
      </rPr>
      <t xml:space="preserve">
Verwerken: aanbrengen, profileren, harken en/of verdichten</t>
    </r>
  </si>
  <si>
    <t>Leveren en verwerken zand</t>
  </si>
  <si>
    <t>Leveren en verwerken zand tot max. 5 m3 per keer</t>
  </si>
  <si>
    <t xml:space="preserve">geldt voor de gehele levering t/m 5m3, niet icm 105310 (vulzand of straatzand). </t>
  </si>
  <si>
    <t>Leveren en verwerken zand &gt; 5m3 per keer</t>
  </si>
  <si>
    <t>geldt voor de gehele levering &gt; 5m3, niet icm 105310 (vulzand of straatzand)</t>
  </si>
  <si>
    <t>Leveren en verwerken grind / steenslag</t>
  </si>
  <si>
    <t>Leveren en verwerken teelaarde</t>
  </si>
  <si>
    <t>ASFALT- EN BETONVERHARDINGEN</t>
  </si>
  <si>
    <r>
      <t>Asfalt- en betonverhardingen</t>
    </r>
    <r>
      <rPr>
        <sz val="8"/>
        <rFont val="Cambria"/>
        <family val="1"/>
      </rPr>
      <t xml:space="preserve">
Vrijgekomen materialen worden geacht voor de opdrachtgever geen waarde te hebben.</t>
    </r>
  </si>
  <si>
    <t>Zagen asfaltverharding.</t>
  </si>
  <si>
    <t>cm1/m1</t>
  </si>
  <si>
    <r>
      <t xml:space="preserve">Zagen asfaltverharding. </t>
    </r>
    <r>
      <rPr>
        <sz val="8"/>
        <rFont val="Cambria"/>
        <family val="1"/>
      </rPr>
      <t xml:space="preserve">
Per cm zaagsnede per strekkende meter Zaagdiepte tot ca. 0,30m Voorrijkosten volgens bestekpostnummer 106020</t>
    </r>
  </si>
  <si>
    <t>Voorrijkosten voor het zagen</t>
  </si>
  <si>
    <t>keer</t>
  </si>
  <si>
    <r>
      <t>Voorrijkosten voor het zagen.</t>
    </r>
    <r>
      <rPr>
        <sz val="8"/>
        <rFont val="Cambria"/>
        <family val="1"/>
      </rPr>
      <t xml:space="preserve">
Maximaal één keer per dag, niet van toepassing voor verplaatsing binnen een (nieuwbouw)project.</t>
    </r>
  </si>
  <si>
    <t>Opbreken asfalt- en/of betonverharding, dikte tot 0,20 m</t>
  </si>
  <si>
    <r>
      <t>Opbreken asfaltverharding, dikte tot 0,20 m</t>
    </r>
    <r>
      <rPr>
        <sz val="8"/>
        <color indexed="8"/>
        <rFont val="Cambria"/>
        <family val="1"/>
      </rPr>
      <t xml:space="preserve">
Breedte afhankelijk van het toegepaste sleufprofiel en/of aantal nutsdisciplines varieërend van ca. 0.50m tot ca. 2,50m </t>
    </r>
  </si>
  <si>
    <t>Aanbrengen koud asfalt</t>
  </si>
  <si>
    <t>kg</t>
  </si>
  <si>
    <r>
      <t>Aanbrengen koud asfalt</t>
    </r>
    <r>
      <rPr>
        <sz val="8"/>
        <rFont val="Cambria"/>
        <family val="1"/>
      </rPr>
      <t xml:space="preserve">
Breedte afhankelijk van het toegepaste sleufprofiel en/of aantal nutsdisciplines varierend van ca. 0,50m  tot ca 2,50m; Dikte varieerend van ca. 0,10m tot ca. 0,20m. Inclusief leverantie van koud asfalt</t>
    </r>
  </si>
  <si>
    <t>Opbreken asfalt- en/of betonverharding, dikte &gt;0,20 m</t>
  </si>
  <si>
    <r>
      <t>Opbreken asfaltverharding, dikte &gt; 0,20 m</t>
    </r>
    <r>
      <rPr>
        <sz val="8"/>
        <color indexed="8"/>
        <rFont val="Cambria"/>
        <family val="1"/>
      </rPr>
      <t xml:space="preserve">
Bij laagdikte &gt;0,20m, code 106050 gebruiken voor het gehele pakket
Breedte afhankelijk van het toegepaste sleufprofiel en/of aantal nutsdisciplines varieërend van ca. 0.50m tot ca. 2,50m</t>
    </r>
  </si>
  <si>
    <t>Zagen betonverharding.</t>
  </si>
  <si>
    <r>
      <t xml:space="preserve">Zagen betonverharding. 
</t>
    </r>
    <r>
      <rPr>
        <sz val="8"/>
        <rFont val="Cambria"/>
        <family val="1"/>
      </rPr>
      <t>Per cm zaagsnede per strekkende meter Zaagdiepte tot ca. 0,30m Voorrijkosten volgens bestekpostnummer 106020</t>
    </r>
    <r>
      <rPr>
        <b/>
        <sz val="8"/>
        <rFont val="Cambria"/>
        <family val="1"/>
      </rPr>
      <t xml:space="preserve">
</t>
    </r>
  </si>
  <si>
    <t>BEWERKEN BERMEN, GRAS- EN BOUWLAND</t>
  </si>
  <si>
    <t>Opnemen en herstellen graszoden</t>
  </si>
  <si>
    <r>
      <t>Opnemen en herstellen graszoden.</t>
    </r>
    <r>
      <rPr>
        <sz val="8"/>
        <color indexed="8"/>
        <rFont val="Cambria"/>
        <family val="1"/>
      </rPr>
      <t xml:space="preserve">
breedte afhankelijk van het toegepaste sleufprofiel en/of aantal nutsdisciplines varieërend van ca. 0.50m tot ca. 2,50m De zoden na het leggen aandrukken. Vrijgekomen graszoden conditioneren. Slechts verrekenbaar indien graszoden worden hergebruikt, anders het verwijderen als graafwerk verrekenen.</t>
    </r>
  </si>
  <si>
    <t>Maaien bermen en taluds</t>
  </si>
  <si>
    <r>
      <t>Maaien bermen en taluds (verrekeneenheid 1m²).</t>
    </r>
    <r>
      <rPr>
        <sz val="8"/>
        <rFont val="Cambria"/>
        <family val="1"/>
      </rPr>
      <t xml:space="preserve">
Standaard beheer Horizontaal of met een talud tot 1 : 2 Aantal maaibeurten: 1 Maaisel kneuzen en laten liggen</t>
    </r>
  </si>
  <si>
    <t>Frezen grasland/Berm</t>
  </si>
  <si>
    <r>
      <t>Frezen grasland/Berm  (verrekeneenheid 1m²).</t>
    </r>
    <r>
      <rPr>
        <sz val="8"/>
        <rFont val="Cambria"/>
        <family val="1"/>
      </rPr>
      <t xml:space="preserve">
Betreft grasland/Berm Grootte per perceel: tot ca. 1000 m2 Horizontaal of met een talud flauwer dan 1 : 3 Bewerkingsdiepte: 0,10 m Frezen met de rijrichting mee</t>
    </r>
  </si>
  <si>
    <t>Inzaaien, incl bemesten</t>
  </si>
  <si>
    <r>
      <t>Zaaien ten behoeve  van herstel grasmat</t>
    </r>
    <r>
      <rPr>
        <sz val="8"/>
        <color indexed="8"/>
        <rFont val="Cambria"/>
        <family val="1"/>
      </rPr>
      <t xml:space="preserve">
Inclusief leveren graszaad
Direct voorafgaande het zaaien de grond zaaiklaar maken door het verkruimelen van de bovenste 20 tot 30mm; Zaadmengsel dient te voldoen aan de eis van de eigenaar/beheerder (uitgangspunt is B3 mengsel); hoeveelheid 0,5 kg/100m2; Het zaad 10 tot 20 mm onderwerken.
</t>
    </r>
    <r>
      <rPr>
        <b/>
        <sz val="8"/>
        <color indexed="8"/>
        <rFont val="Cambria"/>
        <family val="1"/>
      </rPr>
      <t>Bemesten</t>
    </r>
    <r>
      <rPr>
        <sz val="8"/>
        <color indexed="8"/>
        <rFont val="Cambria"/>
        <family val="1"/>
      </rPr>
      <t xml:space="preserve">
Inclusief leveren meststof
Grootte per perceel tot ca. 1000 m2; horizontaal of met een talud flauwer dan 1:3; recreatief grasveld, grassportveld, gazon; meststof en hoeveelheid volgens eigennaar beheerder.</t>
    </r>
  </si>
  <si>
    <t>BEGROEIING/GROENVOORZIENING</t>
  </si>
  <si>
    <t>Verwijderen begroeiing (hoogte tot ca 1,0m).</t>
  </si>
  <si>
    <r>
      <t>Verwijderen begroeiing (hoogte tot ca 1,0 m).</t>
    </r>
    <r>
      <rPr>
        <sz val="8"/>
        <rFont val="Cambria"/>
        <family val="1"/>
      </rPr>
      <t xml:space="preserve">
Karakter van de begroeiing: Sierbeplanting, struiken en heesters. Grootte perceel: tot ca. 1000 m2 Horizontaal of met een talud flauwer dan 1 : 3 Begroeiing tot ca. 50 stuks per 100 m2 Hoogte begroeiing: tot ca. 1 m (meerjarige opslag) Vrijgekomen beplanting tijdelijk inkuilen.</t>
    </r>
  </si>
  <si>
    <r>
      <t xml:space="preserve">Terugplaatsen begroeiing (hoogte tot </t>
    </r>
    <r>
      <rPr>
        <sz val="8"/>
        <color indexed="8"/>
        <rFont val="Cambria"/>
        <family val="1"/>
      </rPr>
      <t>ca</t>
    </r>
    <r>
      <rPr>
        <sz val="8"/>
        <rFont val="Cambria"/>
        <family val="1"/>
      </rPr>
      <t>. 1,0m).</t>
    </r>
  </si>
  <si>
    <t>Terugplaatsen begroeiing (hoogte tot 1,0 m)</t>
  </si>
  <si>
    <t>Stamommanteling strak tegen boom</t>
  </si>
  <si>
    <t>Inclusief het plaatsen en verwijderen</t>
  </si>
  <si>
    <t>Stamommanteling met afstandhouder (drain)</t>
  </si>
  <si>
    <t>Straatmeubilair</t>
  </si>
  <si>
    <t>Straatmeubilair verwijderen</t>
  </si>
  <si>
    <t>Verwijderen klein straatmeubilair</t>
  </si>
  <si>
    <r>
      <t>Verwijderen klein straatmeubilair:</t>
    </r>
    <r>
      <rPr>
        <sz val="8"/>
        <color indexed="8"/>
        <rFont val="Cambria"/>
        <family val="1"/>
      </rPr>
      <t xml:space="preserve">
Amsterdammertje, rijwielklem, paaltjes, verkeersbordpaal e.d.
inclusief fundering
tot max. 25 kg</t>
    </r>
  </si>
  <si>
    <t>Verwijderen straatmeubilair</t>
  </si>
  <si>
    <r>
      <t>Verwijderen straatmeubilair:</t>
    </r>
    <r>
      <rPr>
        <sz val="8"/>
        <color indexed="8"/>
        <rFont val="Cambria"/>
        <family val="1"/>
      </rPr>
      <t xml:space="preserve">
anti-parkeerblok, beton (max. 0,2 m3) ,bloembakken en fietsenrekken (inclusief demonteren) 
inclusief fundering</t>
    </r>
  </si>
  <si>
    <t>(terug)plaatsen klein straatmeubilair</t>
  </si>
  <si>
    <r>
      <t>(terug)plaatsen klein straatmeubilair:</t>
    </r>
    <r>
      <rPr>
        <sz val="8"/>
        <color indexed="8"/>
        <rFont val="Cambria"/>
        <family val="1"/>
      </rPr>
      <t xml:space="preserve">
Amsterdammertje, rijwielklem, paaltjes, verkeersbordpaal e.d.
inclusief fundering
tot max. 25 kg</t>
    </r>
  </si>
  <si>
    <t>(terug)plaatsen straatmeubilair</t>
  </si>
  <si>
    <r>
      <t>(terug)plaatsen straatmeubilair:</t>
    </r>
    <r>
      <rPr>
        <sz val="8"/>
        <color indexed="8"/>
        <rFont val="Cambria"/>
        <family val="1"/>
      </rPr>
      <t xml:space="preserve">
anti-parkeerblok, beton (max. 0,2 m3) ,bloembakken en fietsenrekken (inclusief demonteren) 
inclusief fundering</t>
    </r>
  </si>
  <si>
    <t>VERONTREINIGDE BODEM</t>
  </si>
  <si>
    <r>
      <t>Verontreinigde bodem</t>
    </r>
    <r>
      <rPr>
        <sz val="8"/>
        <rFont val="Cambria"/>
        <family val="1"/>
      </rPr>
      <t xml:space="preserve">
Cluster/verrekencodes t.b.v. verontreinigde bodem.
Bij aanleg in combiverband (meerdere opdrachtgevers) vindt de verrekening van genoemde kosten plaats op basis van het theoretische sleufprofiel. Op basis van de beschikbare verdelingstabel worden de kosten verdeeld over de bedrijven waarvan de kabels-en leidingen in de verontreinigde bodem liggen.</t>
    </r>
  </si>
  <si>
    <t>Werken in verontreinigde bodem</t>
  </si>
  <si>
    <t>werken in verontreinigde bodem wordt met een rekenmodule vastgesteld en is opgebouwd uit de contractprijsgroepen</t>
  </si>
  <si>
    <t>Veiligheidsmaatregelen voor werken in vervuilde grond</t>
  </si>
  <si>
    <r>
      <t xml:space="preserve">Verrekenprijs verontreindigde bodem.
</t>
    </r>
    <r>
      <rPr>
        <sz val="8"/>
        <rFont val="Cambria"/>
        <family val="1"/>
      </rPr>
      <t>De verrekenprijs wordt per project bepaald zoals is aangegeven in de verrekentool verontreinigde grond.</t>
    </r>
  </si>
  <si>
    <t>BEMALING</t>
  </si>
  <si>
    <r>
      <t>Bemaling:</t>
    </r>
    <r>
      <rPr>
        <sz val="8"/>
        <color indexed="8"/>
        <rFont val="Cambria"/>
        <family val="1"/>
      </rPr>
      <t xml:space="preserve">
Is verrekenbaar als met behulp van andere middelen sleuf of gat niet droog te houden is van grondwater nietzijnde hemelwater.
Bij aanleg in combiverband (meerdere opdrachtgevers) vindt de verrekening van genoemde kosten plaats op basis van het theoretische sleufprofiel onder de disciplines die onder het freatisch vlak zitten. De verdelingstabel wordt beschikbaar gesteld.
Verrekening van het langer instandhouden van bemaling conform posten 1230.</t>
    </r>
  </si>
  <si>
    <t>PUTBEMALING</t>
  </si>
  <si>
    <t>Putbemaling</t>
  </si>
  <si>
    <r>
      <t xml:space="preserve">Inclusief: 
</t>
    </r>
    <r>
      <rPr>
        <sz val="8"/>
        <rFont val="Cambria"/>
        <family val="1"/>
      </rPr>
      <t>- Aanbrengen bronbemaling. 
- Opbouw bemaling ter keuze van de aannemer en volgens vergunning
- Instandhouden bronbemaling 
- 1 pompdag
- Aanbrengen en ter beschikking stellen debietmeetpunt
- Verwijderen bronbemaling. 
- Het betreft het verwijderen van bronbemaling.
- Het in de bodem achterlaten en vullen, dan wel het verwijderen van filters en stijgbuizen en het vullen van de daardoor ontstane gaten conform eisen bevoegd gezag.</t>
    </r>
  </si>
  <si>
    <t>Bronnering putbemaling groot</t>
  </si>
  <si>
    <r>
      <t xml:space="preserve">Bronnering putbemaling groot
</t>
    </r>
    <r>
      <rPr>
        <sz val="8"/>
        <color indexed="8"/>
        <rFont val="Cambria"/>
        <family val="1"/>
      </rPr>
      <t>- 4” dieselpomp of groter;
- Zandvang
- Debietmeter
- Plaatsen en verwijderen filters (tot 10 meter zuigleiding)
Inclusief aan en afvoer, plaatsen en verwijderen filters en 1 dag brandstof en huur van de installatie.</t>
    </r>
  </si>
  <si>
    <t>Bronnering putbemaling klein</t>
  </si>
  <si>
    <r>
      <t>Bronnering putbemaling klein</t>
    </r>
    <r>
      <rPr>
        <sz val="8"/>
        <rFont val="Cambria"/>
        <family val="1"/>
      </rPr>
      <t xml:space="preserve">
* Bij Aansluitingen dient men altijd deze te hanteren.
- &lt; 4” dieselpomp (kattekop);
- Plaatsen en verwijderen filters 
Inclusief aan en afvoer, plaatsen en verwijderen filters en 1 dag brandstof en huur van de installatie.
</t>
    </r>
  </si>
  <si>
    <t>SLEUFBEMALING</t>
  </si>
  <si>
    <t>Sleufbemaling</t>
  </si>
  <si>
    <r>
      <t xml:space="preserve">Bronnering sleufbemaling
</t>
    </r>
    <r>
      <rPr>
        <sz val="8"/>
        <color indexed="8"/>
        <rFont val="Cambria"/>
        <family val="1"/>
      </rPr>
      <t>Inclusief:
- Bemalingsplan
- Aanbrengen zandvang
- Opbouw bemaling ter keuze van de aannemer en volgens vergunning
- Instandhouden
- 5 pompdagen
- Aanbrengen en ter beschikking stellen debietmeetpunt
- Verwijderen bronnering sleufbemaling
- Het betreft het verwijderen van bronbemaling.
- Het in de bodem achterlaten en vullen, dan wel het verwijderen van filters en stijgbuizen en het vullen van de daardoor ontstane gaten conform eisen bevoegd gezag.</t>
    </r>
  </si>
  <si>
    <t>Bronnering sleufbemaling t/m 50 m sleuf</t>
  </si>
  <si>
    <t>Deze code kan 1x per project gebruikt worden. Alle m1 boven deze 1e 50 worde verrekend tegen code 121030</t>
  </si>
  <si>
    <t>Bronnering sleufbemaling boven 50 m sleuf</t>
  </si>
  <si>
    <t>Bij lengte bemaling &gt;50m, 1e 50m code 121020 gebruiken, voor de resterende meters de code 121030 gebruiken.
Wanneer de bronnering tussentijds verlengd wordt, dan deze meters verrekenen tegen code 121030</t>
  </si>
  <si>
    <t>Leveren en aanbrengen drains voor horizontale drainage</t>
  </si>
  <si>
    <r>
      <t xml:space="preserve">Aanbrengen en leveren drains (omhuld met glasvlies) voor horizontale drainage.
</t>
    </r>
    <r>
      <rPr>
        <sz val="8"/>
        <rFont val="Cambria"/>
        <family val="1"/>
      </rPr>
      <t>Inclusief:
- Extra graafwerkzaamheden (dieper uitgraven van de sleuf t.b.v. aanleggen horizontale drainage).</t>
    </r>
    <r>
      <rPr>
        <b/>
        <sz val="8"/>
        <rFont val="Cambria"/>
        <family val="1"/>
      </rPr>
      <t xml:space="preserve">
-</t>
    </r>
    <r>
      <rPr>
        <sz val="8"/>
        <rFont val="Cambria"/>
        <family val="1"/>
      </rPr>
      <t xml:space="preserve"> Weer aanvullen tot aan onderkant te leggen buis/kabel</t>
    </r>
  </si>
  <si>
    <t>Aanbrengen pomp t.b.v. horizontale drainage</t>
  </si>
  <si>
    <t>Omhuld met glasvlies
Inclusief:
- Aanvoeren en aanbrengen
- 5 pompdagen
- Verwijderen en afvoeren</t>
  </si>
  <si>
    <t>OVERIGE WERKZAAMHEDEN BEMALINGSINSTALLATIE</t>
  </si>
  <si>
    <t>Instandhouden</t>
  </si>
  <si>
    <t>Instandhouden bron/spannings bemalings-installatie sleuf en/of put</t>
  </si>
  <si>
    <t>dag</t>
  </si>
  <si>
    <r>
      <t xml:space="preserve">Instandhouden bemalingsinstallatie sleuf-, put- </t>
    </r>
    <r>
      <rPr>
        <b/>
        <sz val="8"/>
        <color indexed="8"/>
        <rFont val="Cambria"/>
        <family val="1"/>
      </rPr>
      <t>en horizontale bemaling.</t>
    </r>
    <r>
      <rPr>
        <b/>
        <sz val="8"/>
        <rFont val="Cambria"/>
        <family val="1"/>
      </rPr>
      <t xml:space="preserve"> </t>
    </r>
    <r>
      <rPr>
        <sz val="8"/>
        <rFont val="Cambria"/>
        <family val="1"/>
      </rPr>
      <t xml:space="preserve">
Het betreft het verrekenen per dag per pomp voor het instandhouden van een bemalingsinstallatie na het aantal standaard (één of vijf) pompdagen.</t>
    </r>
  </si>
  <si>
    <t>Lozingskosten</t>
  </si>
  <si>
    <r>
      <t xml:space="preserve">Lozingskosten,
</t>
    </r>
    <r>
      <rPr>
        <sz val="8"/>
        <rFont val="Cambria"/>
        <family val="1"/>
      </rPr>
      <t>Lozingskosten in geval van vergunningsplichtige bronbemaling. De verrekening van deze lozingskosten geschiedt uitsluitend op basis van wettige betaalbewijzen van derden, verhoogd met een toeslag van 5%.</t>
    </r>
  </si>
  <si>
    <t>Op (laten) stellen bemalingsadvies</t>
  </si>
  <si>
    <r>
      <t xml:space="preserve">Bemalingsadvies
</t>
    </r>
    <r>
      <rPr>
        <sz val="8"/>
        <rFont val="Cambria"/>
        <family val="1"/>
      </rPr>
      <t xml:space="preserve">Bepalen of bouwen in den droge mogelijk is op basis van de gegevens geleverd door opdrachtgever. Bepalen debiet, invloed omgeving en deze toetsen aan de regelgeving. 
</t>
    </r>
    <r>
      <rPr>
        <b/>
        <sz val="8"/>
        <rFont val="Cambria"/>
        <family val="1"/>
      </rPr>
      <t>Alleen verrekenbaar na seperate opdracht van de directie</t>
    </r>
  </si>
  <si>
    <t>TER BESCHIKKING STELLEN</t>
  </si>
  <si>
    <r>
      <t>Ter beschikking stellen:</t>
    </r>
    <r>
      <rPr>
        <sz val="8"/>
        <color indexed="8"/>
        <rFont val="Cambria"/>
        <family val="1"/>
      </rPr>
      <t xml:space="preserve">
Besteksposten 13 niet toe te passen naast eenheidshandelingen en clusterprijzen.
Uitsluitend te verrekenen indien hiervoor opdracht is verkregen van de directie</t>
    </r>
  </si>
  <si>
    <t>TER BESCHIKKING STELLEN WERKNEMERS</t>
  </si>
  <si>
    <r>
      <rPr>
        <sz val="8"/>
        <color indexed="8"/>
        <rFont val="Cambria"/>
        <family val="1"/>
      </rPr>
      <t xml:space="preserve">De uurtarieven zijn uitsluitend van toepassing op die werkzaamheden, welke in samenhang met die van de lijst van verrekeneenheden worden uitgevoerd maar, waarvoor geen afzonderlijke verrekeneenheden zijn vastgesteld. Het personeel en materieel zijn reeds op het werk aanwezig. 
</t>
    </r>
    <r>
      <rPr>
        <u/>
        <sz val="8"/>
        <color indexed="8"/>
        <rFont val="Cambria"/>
        <family val="1"/>
      </rPr>
      <t>Inclusief:</t>
    </r>
    <r>
      <rPr>
        <sz val="8"/>
        <color indexed="8"/>
        <rFont val="Cambria"/>
        <family val="1"/>
      </rPr>
      <t xml:space="preserve">
- vervoer, handgereedschap en klein materiaal</t>
    </r>
  </si>
  <si>
    <t>Normale werktijden</t>
  </si>
  <si>
    <t>Betreft: Werktijd van 07:00 uur tot 17:00 uur. Buiten de normale werktijden worden de wettelijke toeslagen extra vergoed.</t>
  </si>
  <si>
    <t>T.b.s. werknemer (monteur G, E-LS en/of W)</t>
  </si>
  <si>
    <t>uur</t>
  </si>
  <si>
    <t>T.b.s. werknemer (hulpmonteur G, E-LS en/of W)</t>
  </si>
  <si>
    <t xml:space="preserve">T.b.s. werknemer (monteur E-MS) </t>
  </si>
  <si>
    <t>T.b.s. werknemer (grondwerker)</t>
  </si>
  <si>
    <r>
      <t>T.b.s. werknemer (staal</t>
    </r>
    <r>
      <rPr>
        <sz val="8"/>
        <color indexed="10"/>
        <rFont val="Cambria"/>
        <family val="1"/>
      </rPr>
      <t xml:space="preserve"> </t>
    </r>
    <r>
      <rPr>
        <sz val="8"/>
        <rFont val="Cambria"/>
        <family val="1"/>
      </rPr>
      <t>lasser)</t>
    </r>
  </si>
  <si>
    <r>
      <t>Inclusief:</t>
    </r>
    <r>
      <rPr>
        <sz val="8"/>
        <rFont val="Cambria"/>
        <family val="1"/>
      </rPr>
      <t xml:space="preserve">
- materiaal en lasaggregaat</t>
    </r>
  </si>
  <si>
    <r>
      <t xml:space="preserve">T.b.s. werknemer (PE </t>
    </r>
    <r>
      <rPr>
        <sz val="8"/>
        <rFont val="Cambria"/>
        <family val="1"/>
      </rPr>
      <t>lasser)</t>
    </r>
  </si>
  <si>
    <r>
      <t>Inclusief:</t>
    </r>
    <r>
      <rPr>
        <sz val="8"/>
        <rFont val="Cambria"/>
        <family val="1"/>
      </rPr>
      <t xml:space="preserve">
- materiaal en gereedschap</t>
    </r>
  </si>
  <si>
    <t>T.b.s. werknemer (uitvoerder)</t>
  </si>
  <si>
    <t>T.b.s. werknemer (bewaker)</t>
  </si>
  <si>
    <t>T.b.s. Landmeter voor digitaal uitzetten/  inmeten en verwerken</t>
  </si>
  <si>
    <t>Werkzaamheden worden solo uitgevoerd per discipline. Uitvoering en oplevering conform bijlage; Inmeten vanuit een punt wat ter plekke vastgesteld wordt met een 'x-y en z coördinaten rijksdriehoek net' door middel van GPS</t>
  </si>
  <si>
    <t>T.b.s. lascoördinator</t>
  </si>
  <si>
    <t>T.b.s. Graafploeg kwaliteitscontrole</t>
  </si>
  <si>
    <t>Graafploeg bestaat uit een grondwerker en een hydraulische graafmachine. (mini 0-2,5ton)</t>
  </si>
  <si>
    <t>T.b.s. werkvoorbereider E, G en W</t>
  </si>
  <si>
    <t>T.b.s. Projectleider E, G en W</t>
  </si>
  <si>
    <t>T.b.s. verkeersregelaar incl. auto</t>
  </si>
  <si>
    <t>TER BESCHIKKING STELLEN MATERIEEL</t>
  </si>
  <si>
    <t>Inclusief brandstof</t>
  </si>
  <si>
    <t>T.b.s. hydraulische graafmachine. (mini 0-2,5 ton)</t>
  </si>
  <si>
    <r>
      <t>I</t>
    </r>
    <r>
      <rPr>
        <u/>
        <sz val="8"/>
        <rFont val="Cambria"/>
        <family val="1"/>
      </rPr>
      <t>nclusief:</t>
    </r>
    <r>
      <rPr>
        <sz val="8"/>
        <rFont val="Cambria"/>
        <family val="1"/>
      </rPr>
      <t xml:space="preserve">
- bediening, aan- en afvoer</t>
    </r>
  </si>
  <si>
    <t>T.b.s. hydraulische graafmachine.(midi 2,5-5 ton)</t>
  </si>
  <si>
    <t>T.b.s. hydraulische graafmachine.(groot &gt;5 ton)</t>
  </si>
  <si>
    <t>T.b.s. vrachtauto</t>
  </si>
  <si>
    <r>
      <t xml:space="preserve">Laadvermogen 6 m3 met hydraulische laad- en losinrichting
</t>
    </r>
    <r>
      <rPr>
        <u/>
        <sz val="8"/>
        <rFont val="Cambria"/>
        <family val="1"/>
      </rPr>
      <t>Inclusief:</t>
    </r>
    <r>
      <rPr>
        <sz val="8"/>
        <rFont val="Cambria"/>
        <family val="1"/>
      </rPr>
      <t xml:space="preserve">
- chauffeur</t>
    </r>
  </si>
  <si>
    <t>T.b.s. rolsteiger</t>
  </si>
  <si>
    <t>T.b.s. tractor incl. Buizen- en/of Kiepwagen</t>
  </si>
  <si>
    <t>T.b.s. haspelwagen  ( ca. 3,5 ton)</t>
  </si>
  <si>
    <t>T.b.s. haspelwagen ( ca. 6 ton )</t>
  </si>
  <si>
    <t>T.b.s. Sloophamer excl. bediening</t>
  </si>
  <si>
    <t>T.b.s. stroomaggregaat incl. brandstof en excl. bediening</t>
  </si>
  <si>
    <t>Minimaal vermogen 8kVA</t>
  </si>
  <si>
    <t>T.b.s. veegmachine excl. bediening</t>
  </si>
  <si>
    <t>T.b.s. zandzuiger incl. bediening</t>
  </si>
  <si>
    <t>T.b.s. vrachtauto met knijper</t>
  </si>
  <si>
    <t>T.b.s. bouwhekken</t>
  </si>
  <si>
    <t>m1/dag</t>
  </si>
  <si>
    <t>Inclusief:
- (ver)plaatsen/verwijderen hek 2mx3,5m, incl. huur hek, beugel en voet.
Deze is niet van toepassing voor de standaard inrichting van het werkterrein, maar als eis van de vergunningsverlener en in opdracht van opdrachtgever.</t>
  </si>
  <si>
    <t>Ter beschikking stellen kunsstof rijplaten</t>
  </si>
  <si>
    <r>
      <t>Betreft: het</t>
    </r>
    <r>
      <rPr>
        <sz val="8"/>
        <color indexed="17"/>
        <rFont val="Cambria"/>
        <family val="1"/>
      </rPr>
      <t xml:space="preserve"> </t>
    </r>
    <r>
      <rPr>
        <sz val="8"/>
        <rFont val="Cambria"/>
        <family val="1"/>
      </rPr>
      <t>toepassen van kunststof rijplaten
Inclusief schoonmaken</t>
    </r>
    <r>
      <rPr>
        <strike/>
        <sz val="8"/>
        <rFont val="Cambria"/>
        <family val="1"/>
      </rPr>
      <t xml:space="preserve">
</t>
    </r>
    <r>
      <rPr>
        <sz val="8"/>
        <rFont val="Cambria"/>
        <family val="1"/>
      </rPr>
      <t>Onder ‘toepassen ...’ wordt verstaan het aanvoeren, het aanbrengen of het plaatsen, het instandhouden en het beheren, het verwijderen en het afvoeren</t>
    </r>
  </si>
  <si>
    <t>Ter beschikking stellen rijplaten overige materialen</t>
  </si>
  <si>
    <r>
      <t>Betreft: het</t>
    </r>
    <r>
      <rPr>
        <sz val="8"/>
        <color indexed="17"/>
        <rFont val="Cambria"/>
        <family val="1"/>
      </rPr>
      <t xml:space="preserve"> </t>
    </r>
    <r>
      <rPr>
        <sz val="8"/>
        <rFont val="Cambria"/>
        <family val="1"/>
      </rPr>
      <t>huren, plaatsen en achteraf weghalen van rijplaten (overige materialen, niet zijnde kunststof)
Inclusief schoonmaken
Onder ‘toepassen ...’ wordt verstaan het aanvoeren, het aanbrengen of het plaatsen, het instandhouden en het beheren, het verwijderen en het afvoeren</t>
    </r>
  </si>
  <si>
    <t>AANBRENGEN TIJDELIJKE VOORZIENINGEN</t>
  </si>
  <si>
    <t>Toepassen tijdelijke afrastering t.b.v. groot vee (rundvee).</t>
  </si>
  <si>
    <t>Afrastering t.b.v. grootvee Elektrische afrastering toegestaan Tijdstip van plaatsen: In overleg met de betreffende eigenaar/gebruiker van het betrokken perceel  Instandhouden tot In overleg met de betreffende eigenaar/gebruiker van het betrokken perceel Afrastering naderhand verwijderen; vrijgekomen materialen worden geacht voor de opdrachtgever geen waarde te hebben</t>
  </si>
  <si>
    <t>Toepassen tijdelijke afrastering t.b.v. klein vee (schapen).</t>
  </si>
  <si>
    <t>Afrastering t.b.v.klein vee Tijdstip van plaatsen: In overleg met de betreffende eigenaar/gebruiker van het betrokken perceel Instandhouden tot In overleg met de betreffende eigenaar/gebruiker van het betrokken perceel Afrastering naderhand verwijderen; vrijgekomen materialen worden geacht voor de opdrachtgever geen waarde te hebben</t>
  </si>
  <si>
    <t>WEG- EN BOOMKRUISINGEN</t>
  </si>
  <si>
    <t>MANTELBUIS PVC/PE EXCL. LEVERANTIE</t>
  </si>
  <si>
    <t>Aanbrengen mantelbuis</t>
  </si>
  <si>
    <r>
      <t xml:space="preserve">Aanbrengen mantelbuis t.b.v. doorvoeren kabel en/of leiding door mantelbuis t.b.v. weg- en boomkruising.
</t>
    </r>
    <r>
      <rPr>
        <u/>
        <sz val="8"/>
        <rFont val="Cambria"/>
        <family val="1"/>
      </rPr>
      <t>Inclusief:</t>
    </r>
    <r>
      <rPr>
        <sz val="8"/>
        <rFont val="Cambria"/>
        <family val="1"/>
      </rPr>
      <t xml:space="preserve">
- aanbrengen membraam en insulators (bij gas)
- leveren en aanbrengen van afsluitdoppen
- opleveren liggingsgegevens
</t>
    </r>
    <r>
      <rPr>
        <u/>
        <sz val="8"/>
        <rFont val="Cambria"/>
        <family val="1"/>
      </rPr>
      <t>Exclusief:</t>
    </r>
    <r>
      <rPr>
        <sz val="8"/>
        <rFont val="Cambria"/>
        <family val="1"/>
      </rPr>
      <t xml:space="preserve">  
- Grondwerk</t>
    </r>
  </si>
  <si>
    <t>Aanbrengen mantelbuis 63 t/m 110 mm</t>
  </si>
  <si>
    <t>Aanbrengen mantelbuis 125 mm</t>
  </si>
  <si>
    <t>Aanbrengen mantelbuis 160 t/m 200 mm</t>
  </si>
  <si>
    <t>Aanbrengen mantelbuis 250 t/m 315mm.</t>
  </si>
  <si>
    <t>Aanbrengen deelbare mantelbuis 110 mm</t>
  </si>
  <si>
    <t>Aanbrengen deelbare mantelbuis 160 mm</t>
  </si>
  <si>
    <t>MANTELBUIS PVC INCL. LEVERANTIE</t>
  </si>
  <si>
    <t>Leveren Aanbrengen  mantelbuis</t>
  </si>
  <si>
    <r>
      <t xml:space="preserve">Aanbrengen mantelbuis t.b.v. doorvoeren kabel en/of leiding door mantelbuis t.b.v. weg- en boomkruising.
</t>
    </r>
    <r>
      <rPr>
        <u/>
        <sz val="8"/>
        <rFont val="Cambria"/>
        <family val="1"/>
      </rPr>
      <t>Inclusief:
-</t>
    </r>
    <r>
      <rPr>
        <sz val="8"/>
        <rFont val="Cambria"/>
        <family val="1"/>
      </rPr>
      <t xml:space="preserve"> leveren Mantelbuis; kleur buis: Energiedistributie E=rood, Gas= Geel en Water = blauw
- aanbrengen membraam en insulators (bij gas)
- leveren en aanbrengen van afsluitdoppen
- opleveren liggingsgegevens
</t>
    </r>
    <r>
      <rPr>
        <u/>
        <sz val="8"/>
        <rFont val="Cambria"/>
        <family val="1"/>
      </rPr>
      <t>Exclusief:</t>
    </r>
    <r>
      <rPr>
        <sz val="8"/>
        <rFont val="Cambria"/>
        <family val="1"/>
      </rPr>
      <t xml:space="preserve">  
- Grondwerk</t>
    </r>
  </si>
  <si>
    <t>Leveren en Aanbrengen mantelbuis 63 t/m 110 mm</t>
  </si>
  <si>
    <t>Leveren en Aanbrengen mantelbuis 125 mm</t>
  </si>
  <si>
    <t>Leveren en Aanbrengen mantelbuis 160 t/m 200mm.</t>
  </si>
  <si>
    <t>Leveren en Aanbrengen mantelbuis 250 t/m 315 mm.</t>
  </si>
  <si>
    <t>Leveren en Aanbrengen mantelbuis 400 mm.</t>
  </si>
  <si>
    <t>offerte</t>
  </si>
  <si>
    <t>Leveren en Aanbrengen mantelbuis 500 mm.</t>
  </si>
  <si>
    <t>Leveren en Aanbrengen mantelbuis 600 mm.</t>
  </si>
  <si>
    <t>WEGKRUISING VOLGENS "RAKETMETHODE"</t>
  </si>
  <si>
    <r>
      <t>Wegkruising volgens "raketmethode"</t>
    </r>
    <r>
      <rPr>
        <sz val="8"/>
        <rFont val="Cambria"/>
        <family val="1"/>
      </rPr>
      <t xml:space="preserve">
Grondsoort: Afhankelijk van locatie.</t>
    </r>
  </si>
  <si>
    <t>Raketboring inclusief levering stalen buis</t>
  </si>
  <si>
    <r>
      <t>Raketboring inclusief levering stalen buis</t>
    </r>
    <r>
      <rPr>
        <u/>
        <sz val="8"/>
        <rFont val="Cambria"/>
        <family val="1"/>
      </rPr>
      <t xml:space="preserve">
Uit te voeren werkzaamheden:</t>
    </r>
    <r>
      <rPr>
        <sz val="8"/>
        <rFont val="Cambria"/>
        <family val="1"/>
      </rPr>
      <t xml:space="preserve">
- wegkruising d.m.v. persen of boren;
Bij de prijs per eenheid dient te zijn inbegrepen:
- uitvoeringscoördinatie (Klic, wegafzetting, omwonenden);
- technische en administratie oplevering (geulrevisie);
- opzoeken kabel/leiding.
Inclusief leveren en samenstellen stalen buis</t>
    </r>
  </si>
  <si>
    <t>Maken Raketboring tbv wegkruising DN100 t/m DN125 mm</t>
  </si>
  <si>
    <t>Maken Raketboring tbv wegkruising DN150 mm</t>
  </si>
  <si>
    <t>Maken Raketboring tbv wegkruising DN 200 mm</t>
  </si>
  <si>
    <t>Maken Raketboring tbv wegkruising DN 250 mm</t>
  </si>
  <si>
    <t>Maken Raketboring tbv wegkruising DN 300 mm</t>
  </si>
  <si>
    <t>Maken Raketboring tbv wegkruising DN 400 mm</t>
  </si>
  <si>
    <t>Maken Raketboring tbv wegkruising DN 500 mm</t>
  </si>
  <si>
    <t>Maken Raketboring tbv wegkruising DN 600 mm</t>
  </si>
  <si>
    <t>Raketboring inclusief levering HDPE  BUIS</t>
  </si>
  <si>
    <r>
      <t>Raketboring inclusief levering HDPE  buis,</t>
    </r>
    <r>
      <rPr>
        <b/>
        <sz val="8"/>
        <color indexed="17"/>
        <rFont val="Cambria"/>
        <family val="1"/>
      </rPr>
      <t xml:space="preserve"> </t>
    </r>
    <r>
      <rPr>
        <b/>
        <sz val="8"/>
        <rFont val="Cambria"/>
        <family val="1"/>
      </rPr>
      <t xml:space="preserve">zgn tuin, boom of molboring
</t>
    </r>
    <r>
      <rPr>
        <sz val="8"/>
        <rFont val="Cambria"/>
        <family val="1"/>
      </rPr>
      <t>Het maken van een boring d.m.v. een raket onder inritten, tuinen en/of bomen.</t>
    </r>
  </si>
  <si>
    <t>Maken van een boring 25 / 32 mm incl. HDPE</t>
  </si>
  <si>
    <t>Maken van een boring 40/50 mm incl. HDPE</t>
  </si>
  <si>
    <t>Maken van een boring 63 mm incl. HDPE</t>
  </si>
  <si>
    <t>Raketboring exclusief levering stalen buis</t>
  </si>
  <si>
    <r>
      <t>Raketboring exclusief levering stalen buis</t>
    </r>
    <r>
      <rPr>
        <u/>
        <sz val="8"/>
        <rFont val="Cambria"/>
        <family val="1"/>
      </rPr>
      <t xml:space="preserve">
Uit te voeren werkzaamheden:</t>
    </r>
    <r>
      <rPr>
        <sz val="8"/>
        <rFont val="Cambria"/>
        <family val="1"/>
      </rPr>
      <t xml:space="preserve">
Bij de prijs per eenheid dient te zijn inbegrepen:
- uitvoeringscoördinatie (Klic, wegafzetting, omwonenden);
- technische en administratie oplevering (geulrevisie);
- opzoeken kabel/leiding.
Inclusief lasverbindingen van de stalen buis</t>
    </r>
  </si>
  <si>
    <t>Maken Raketboring tbv wegkruising DN 100 t/m DN125 mm</t>
  </si>
  <si>
    <t>Maken Raketboring tbv wegkruising DN 150 mm</t>
  </si>
  <si>
    <t>Raketboring exclusief levering HDPE  BUIS</t>
  </si>
  <si>
    <r>
      <t>Raketboring exclusief levering HDPE  buis,</t>
    </r>
    <r>
      <rPr>
        <b/>
        <sz val="8"/>
        <color indexed="17"/>
        <rFont val="Cambria"/>
        <family val="1"/>
      </rPr>
      <t xml:space="preserve"> </t>
    </r>
    <r>
      <rPr>
        <b/>
        <sz val="8"/>
        <rFont val="Cambria"/>
        <family val="1"/>
      </rPr>
      <t xml:space="preserve">zgn tuin, boom of molboring
</t>
    </r>
    <r>
      <rPr>
        <sz val="8"/>
        <rFont val="Cambria"/>
        <family val="1"/>
      </rPr>
      <t>Het maken van een boring d.m.v. een raket onder inritten, tuinen en/of bomen.</t>
    </r>
  </si>
  <si>
    <t>Maken van een boring 25 / 32 mm excl. HDPE</t>
  </si>
  <si>
    <t>Maken van een wegboring 40/50 mm excl. HDPE</t>
  </si>
  <si>
    <t>Maken van een wegboring 63 mm excl. HDPE</t>
  </si>
  <si>
    <t>WATERGANG- EN DUIKERKRUISINGEN</t>
  </si>
  <si>
    <r>
      <t>Watergang- en duikerkruisingen</t>
    </r>
    <r>
      <rPr>
        <sz val="8"/>
        <rFont val="Cambria"/>
        <family val="1"/>
      </rPr>
      <t xml:space="preserve">
Grondsoort: Afhankelijk van de locatie
Verrekening van grondwerk volgens bestekspostnr. 22</t>
    </r>
  </si>
  <si>
    <t>SLOOT- OF BEEKKRUISINGEN</t>
  </si>
  <si>
    <r>
      <t>Sloot of beekkruising.</t>
    </r>
    <r>
      <rPr>
        <sz val="8"/>
        <rFont val="Cambria"/>
        <family val="1"/>
      </rPr>
      <t xml:space="preserve">
Breedte op de waterlijn: van ca. 2 tot ca. 4 m. Verlagen waterstand door afdamming van de watergang ter weerszijden van de aan te brengen kabel of leiding Dekking onder het vaste bodemprofiel: 1 m
Verrekenbare lengte is de breedte van de sloot op de waterlijn +1 meter aan elke zijde.
</t>
    </r>
    <r>
      <rPr>
        <u/>
        <sz val="8"/>
        <rFont val="Cambria"/>
        <family val="1"/>
      </rPr>
      <t>Inclusief:</t>
    </r>
    <r>
      <rPr>
        <sz val="8"/>
        <rFont val="Cambria"/>
        <family val="1"/>
      </rPr>
      <t xml:space="preserve">
- afdamming en droogmaken werklocatie.
- aanbrengen leidingwerk.
- montage van de nodige verbindingen ongeacht materiaal soort.
- beproeven leiding conform geldende voorschriften.
- de nodige kwaliteitskeuringen conform de geldende normen / voorschriften.
- druk- en gasloos maken van de leiding(en)
- inmeten en aanleveren revisie.
- benodigde doorsnijdingen en afdichtingen van leidingen.</t>
    </r>
  </si>
  <si>
    <t>Sloot- of beekkruising PVC/PE</t>
  </si>
  <si>
    <t>Sloot- of beekkruising PVC/PE 63 t/m 75 mm</t>
  </si>
  <si>
    <t>Sloot- of beekkruising PVC/PE 110 t/m 160 mm</t>
  </si>
  <si>
    <t>Sloot- of beekkruising PVC/PE 200</t>
  </si>
  <si>
    <t>Sloot- of beekkruising PVC/PE 250 t/m 315 mm</t>
  </si>
  <si>
    <t>Sloot- of beekkruising PVC/PE 400</t>
  </si>
  <si>
    <t>Sloot- of beekkruising PVC/PE 500</t>
  </si>
  <si>
    <t>Sloot- of beekkruising Staal</t>
  </si>
  <si>
    <t>Sloot- of beekkruising staal</t>
  </si>
  <si>
    <t>O</t>
  </si>
  <si>
    <t>Sloot- of beekkruising Kabel</t>
  </si>
  <si>
    <t>Sloot- of beekkruising kabel</t>
  </si>
  <si>
    <t>Leveren en aanbrengen beschoeiing</t>
  </si>
  <si>
    <t>Leveren en aanbrengen beschoeiingselementen</t>
  </si>
  <si>
    <r>
      <t>Leveren en aanbrengen beschoeiingselementen</t>
    </r>
    <r>
      <rPr>
        <sz val="8"/>
        <rFont val="Cambria"/>
        <family val="1"/>
      </rPr>
      <t xml:space="preserve">
Inclusief benodigde bevestigingsmiddelen. Bevestigingsmiddelen des aannemer</t>
    </r>
    <r>
      <rPr>
        <b/>
        <sz val="8"/>
        <rFont val="Cambria"/>
        <family val="1"/>
      </rPr>
      <t xml:space="preserve">
Palen</t>
    </r>
    <r>
      <rPr>
        <sz val="8"/>
        <rFont val="Cambria"/>
        <family val="1"/>
      </rPr>
      <t xml:space="preserve">
Palen van niet-verduurzaamd hout. Totaal lengte van 1,5 m, waarvan lengte van het in de grond aan te brengen gedeelte gemiddeld 1,0 m bedraagt. H.o.h. afstand palen 0,75 m.
</t>
    </r>
    <r>
      <rPr>
        <b/>
        <sz val="8"/>
        <rFont val="Cambria"/>
        <family val="1"/>
      </rPr>
      <t>Planken</t>
    </r>
    <r>
      <rPr>
        <sz val="8"/>
        <rFont val="Cambria"/>
        <family val="1"/>
      </rPr>
      <t xml:space="preserve">
Planken van niet verduurzaamd hout. Planken aaneengesloten aanbrengen</t>
    </r>
  </si>
  <si>
    <t>Leveren en aanbrengen geotextiel</t>
  </si>
  <si>
    <r>
      <t>Leveren en aanbrengen geotextiel</t>
    </r>
    <r>
      <rPr>
        <sz val="8"/>
        <rFont val="Cambria"/>
        <family val="1"/>
      </rPr>
      <t xml:space="preserve">
Aanbrengen geotextiel achter beschoeiing. Betreft biologisch afbreekbaar geotextiel.</t>
    </r>
  </si>
  <si>
    <t>Kathodische Bescherming</t>
  </si>
  <si>
    <r>
      <rPr>
        <u/>
        <sz val="8"/>
        <rFont val="Cambria"/>
        <family val="1"/>
      </rPr>
      <t>In combinatie op een Hoge Druk Gas werk</t>
    </r>
    <r>
      <rPr>
        <sz val="8"/>
        <rFont val="Cambria"/>
        <family val="1"/>
      </rPr>
      <t xml:space="preserve">                                                                                                                                                                                                                                                                                                                                                                                                                                                                               </t>
    </r>
  </si>
  <si>
    <t>o</t>
  </si>
  <si>
    <t>Aanbrengen kathodische bescherming</t>
  </si>
  <si>
    <t/>
  </si>
  <si>
    <r>
      <t>Aanbrengen kathodische bescherming</t>
    </r>
    <r>
      <rPr>
        <sz val="8"/>
        <rFont val="Arial"/>
        <family val="2"/>
      </rPr>
      <t xml:space="preserve">
Inclusief leverantie benodigde materialen.</t>
    </r>
  </si>
  <si>
    <t>BOOGZINKERS</t>
  </si>
  <si>
    <r>
      <t>Boogzinkers</t>
    </r>
    <r>
      <rPr>
        <sz val="8"/>
        <rFont val="Cambria"/>
        <family val="1"/>
      </rPr>
      <t xml:space="preserve">
Sleufloos aanbrengen leiding dekking minimaal 1 m onder vast bodemprofiel PE-buis; De afstand van de boogzinker wordt gemeten tussen het punt van in - en uittreden. 
</t>
    </r>
    <r>
      <rPr>
        <u/>
        <sz val="8"/>
        <rFont val="Cambria"/>
        <family val="1"/>
      </rPr>
      <t>Inclusief:</t>
    </r>
    <r>
      <rPr>
        <sz val="8"/>
        <rFont val="Cambria"/>
        <family val="1"/>
      </rPr>
      <t xml:space="preserve">
- levering buis </t>
    </r>
  </si>
  <si>
    <t>Aanbrengen boogzinker 50 t/m 63mm</t>
  </si>
  <si>
    <t>Aanbrengen boogzinker 75 t/m 110mm</t>
  </si>
  <si>
    <t>Aanbrengen boogzinker 125 mm</t>
  </si>
  <si>
    <t>Aanbrengen boogzinker 160 mm</t>
  </si>
  <si>
    <t>STANDAARD GESTUURDE BORINGEN</t>
  </si>
  <si>
    <r>
      <t>Standaard gestuurde boringen.</t>
    </r>
    <r>
      <rPr>
        <sz val="8"/>
        <rFont val="Cambria"/>
        <family val="1"/>
      </rPr>
      <t xml:space="preserve">
Maken horizontaal gestuurde boring tot maximaal 150m1 en/of een maximale buisdiameter van 315/DN300, daarboven op offertebasis: Grondsoort: Ongeacht de grondsoort. Buizen verbinden door middel van (spiegel)lasverbinding. Beproeven geboorde buizen. Over het maaiveld gemeten van intredepunt tot uittredepunt.
Bundelboringen worden afgerekend op basis van diameter van een soloboring met overeenkomstige boorgang. Bij boringen met meer dan 1 buis in dezelfde boorgang wordt er gerekend met 20% korting over de m1 prijs van elke buis.
I</t>
    </r>
    <r>
      <rPr>
        <u/>
        <sz val="8"/>
        <rFont val="Cambria"/>
        <family val="1"/>
      </rPr>
      <t xml:space="preserve">nclusief:
</t>
    </r>
    <r>
      <rPr>
        <sz val="8"/>
        <rFont val="Cambria"/>
        <family val="1"/>
      </rPr>
      <t xml:space="preserve">- boorpofiel
- boor- en ontvangstgat (grondwerk)
- leveren en aanbrengen van een trekdraad
- leveren en toepassen van steunvloeistof, bentoniet
- opvangen, recyclelen, afvoer en storten van overtollig bentoniet
- overige vrijgekomen overtollige grond afvoeren naar vergunde verwerkingsinrichting, indien deze niet verwerkt kan worden in de sleuf.
- afvonken (staal) en beproevingen (sterkte- en dichheid)
- na het intrekken van de leiding is camera inspectie noodzakelijk voor het aanbrengen van de cementlaag aan de binnenzijde (water)
-  de leiding dient schoon opgeleverd te worden middels foam pig
- de buiseinden afdichten middels bolle bodem (staal) of persstoppen
- aanvoer van de hulpmaterialen;
- het benodigde werkwater en energie aansluitingen
- inmeten (walkover methode) en aanleveren revisie.
</t>
    </r>
    <r>
      <rPr>
        <u/>
        <sz val="8"/>
        <rFont val="Cambria"/>
        <family val="1"/>
      </rPr>
      <t>Exclusief:</t>
    </r>
    <r>
      <rPr>
        <sz val="8"/>
        <rFont val="Cambria"/>
        <family val="1"/>
      </rPr>
      <t xml:space="preserve">
- levering buis.
- nodige verbindingen (verrekenen via code 510030/510040 PE of 511 Staal)
- inzet gyoscoop tool tbv computergestuurde meettechniek
- grondonderzoek t.b.v. vergunningen indien seperaat in opdracht wordt gegeven door directie, verrekening conform 170110
- maken boorplan t.b.v. vergunningen indien seperaat in opdracht wordt gegeven door directie, verrekening conform 170120
- gestuurde boring zoals NS-dijkkruising-autosnelwegen-vaarwegen (zie ook bestekspost 160500)
</t>
    </r>
  </si>
  <si>
    <t>Gestuurde boring,  =&lt; 150 m</t>
  </si>
  <si>
    <t>Opstartvergoeding gestuurde boring (1x per project)</t>
  </si>
  <si>
    <t>Inrichten boorlocatie (alle benodigde middelen om de boring goed en veilig uit te kunnen voeren)
Inclusief (aan- en afvoer):
- standaard verkeersmaatregelen
- bouwhekken
- rijplaten op de boorlocatie
- opstellen boorrig
Exclusief
- rijplaten om de boorlocatie te bereiken (indien geëist door grondeigenaar en/of na opdracht directie)</t>
  </si>
  <si>
    <t>Verplaatsen boorrig</t>
  </si>
  <si>
    <t>Verplaatsen van de boorrig naar een nieuwe boorlocatie binnen hetzelfde project over een afstand van meer dan 10 meter.
Inclusief;
- Inrichten boorlocatie (alle benodigde middelen om de boring goed en veilig uit te kunnen voeren)
- standaard verkeersmaatregelen
- bouwhekken
- rijplaten op de boorlocatie
- opstellen boorrig
Exclusief
- rijplaten om de boorlocatie te bereiken (indien geëist door grondeigenaar en/of na opdracht directie)</t>
  </si>
  <si>
    <t>Horizontaal gestuurde boring t/m 110 mm</t>
  </si>
  <si>
    <t>Horizontaal gestuurde boring 125 mm</t>
  </si>
  <si>
    <t>Horizontaal gestuurde boring 160 mm</t>
  </si>
  <si>
    <t>Horizontaal gestuurde boring 200 mm</t>
  </si>
  <si>
    <t>Horizontaal gestuurde boring 250 mm</t>
  </si>
  <si>
    <t>Horizontaal gestuurde boring 315 mm</t>
  </si>
  <si>
    <t>Horizontaal gestuurde boring op offerte</t>
  </si>
  <si>
    <t>Leveren HDPE SDR 11, exclusief verbindingen</t>
  </si>
  <si>
    <t>Leveren HDPE SDR 11, t/m 110 mm excl.verb.</t>
  </si>
  <si>
    <t>Leveren HDPE SDR 11, 125 mm excl.verb.</t>
  </si>
  <si>
    <t>Leveren HDPE SDR 11, 160 mm excl.verb.</t>
  </si>
  <si>
    <t>Leveren HDPE SDR 11, 200 mm excl.verb.</t>
  </si>
  <si>
    <t>Leveren HDPE SDR 11, 250 mm excl.verb.</t>
  </si>
  <si>
    <t>Leveren HDPE SDR 11, 315 mm excl.verb.</t>
  </si>
  <si>
    <t>Leveren HDPE SDR 11, 400 mm excl.verb.</t>
  </si>
  <si>
    <t>Leveren HDPE SDR 11, 450 mm excl.verb.</t>
  </si>
  <si>
    <t>Leveren HDPE SDR 11, 500 mm excl.verb.</t>
  </si>
  <si>
    <t>Leveren HDPE SDR 11, 560 mm excl.verb.</t>
  </si>
  <si>
    <t>Leveren HDPE SDR 11,630 mm excl.verb.</t>
  </si>
  <si>
    <t>Leveren HDPE SDR 11, 710 mm excl.verb.</t>
  </si>
  <si>
    <t>Leveren HDPE SDR 11, 800 mm excl.verb.</t>
  </si>
  <si>
    <t>Leveren HDPE SDR 11, 900 mm excl.verb.</t>
  </si>
  <si>
    <t>Leveren HDPE SDR 11,1000 mm excl.verb.</t>
  </si>
  <si>
    <t>Leveren HDPE SDR 17.6, exclusief verbindingen</t>
  </si>
  <si>
    <t>Leveren HDPE SDR 17.6, t/m 110 mm excl.verb.</t>
  </si>
  <si>
    <t>Leveren HDPE SDR 17.6, 125 mm excl.verb.</t>
  </si>
  <si>
    <t>Leveren HDPE SDR 17.6, 160 mm excl.verb.</t>
  </si>
  <si>
    <t>Leveren HDPE SDR 17.6, 200 mm excl.verb.</t>
  </si>
  <si>
    <t>Leveren HDPE SDR 17.6, 250 mm excl.verb.</t>
  </si>
  <si>
    <t>Leveren HDPE SDR 17.6, 315 mm excl.verb.</t>
  </si>
  <si>
    <t>Leveren HDPE SDR 13.6, exclusief verbindingen</t>
  </si>
  <si>
    <t>Leveren HDPE SDR 13.6, t/m 110 mm excl.verb.</t>
  </si>
  <si>
    <t>Leveren HDPE SDR 13.6, 125 mm excl.verb.</t>
  </si>
  <si>
    <t>Leveren HDPE SDR 13.6, 160 mm excl.verb.</t>
  </si>
  <si>
    <t>Leveren HDPE SDR 13.6, 200 mm excl.verb.</t>
  </si>
  <si>
    <t>Leveren HDPE SDR 13.6, 250 mm excl.verb.</t>
  </si>
  <si>
    <t>Leveren HDPE SDR 13.6, 315 mm excl.verb.</t>
  </si>
  <si>
    <t>SPECIFIEK TBV GESTUURDE BORING</t>
  </si>
  <si>
    <r>
      <t>Specifiek tbv gestuurde boringen</t>
    </r>
    <r>
      <rPr>
        <sz val="8"/>
        <rFont val="Cambria"/>
        <family val="1"/>
      </rPr>
      <t xml:space="preserve">
bij meerdere disciplines  dient dit naar evenredigheid te worden verdeeld.</t>
    </r>
  </si>
  <si>
    <t>Uitvoeren grondonderzoek.</t>
  </si>
  <si>
    <r>
      <t>Uitvoeren grondonderzoek.</t>
    </r>
    <r>
      <rPr>
        <sz val="8"/>
        <rFont val="Cambria"/>
        <family val="1"/>
      </rPr>
      <t xml:space="preserve">
Is na schriftelijke opdracht van de directie verrekenbaar. Uitvoeren grondonderzoek noodzakelijk voor het verkrijgen van vergunningen. Het betreft het verrichten van grondonderzoek. ten behoeve van gestuurde boringen. Rapportage analoog aanleveren. Aantal: 2. </t>
    </r>
  </si>
  <si>
    <t>Opstellen boorplan</t>
  </si>
  <si>
    <r>
      <t>Opstellen boorplan.</t>
    </r>
    <r>
      <rPr>
        <sz val="8"/>
        <rFont val="Cambria"/>
        <family val="1"/>
      </rPr>
      <t xml:space="preserve">
Noodzakelijk voor het verkrijgen van vergunningen. Alleen verrekenbaar na seperate opdracht van de directie. Opstellen conform eisen en voorwaarden vergunningverlenende instantie dan wel de directie. </t>
    </r>
  </si>
  <si>
    <t>Leveren van een zinkerbord</t>
  </si>
  <si>
    <r>
      <t xml:space="preserve">Leveren zinkerborden + bevestigingsmateriaal
</t>
    </r>
    <r>
      <rPr>
        <sz val="8"/>
        <rFont val="Cambria"/>
        <family val="1"/>
      </rPr>
      <t>(voor plaatsen code 109140 gebruiken)</t>
    </r>
  </si>
  <si>
    <t>DIENSTEN DERDEN</t>
  </si>
  <si>
    <t>OPVRAGEN LEIDING GEGEVENS</t>
  </si>
  <si>
    <r>
      <t>Opvragen leidinggegevens</t>
    </r>
    <r>
      <rPr>
        <sz val="8"/>
        <rFont val="Cambria"/>
        <family val="1"/>
      </rPr>
      <t xml:space="preserve">
betreft het opvragen van leidinggegevens bij. het KLIC/Kadaster t.b.v. werkvoorbereiding van de opdrachtgever. Dit betreft de kosten van de melding (kadasterkosten) + kosten voor opvragen (eigen adm. Kosten).
Besteksgroep 180 niet toe te passen naast eenheidshandelingen en clusterprijzen.</t>
    </r>
  </si>
  <si>
    <t>Opvragen leidinggegevens bij het Klic/Kadaster</t>
  </si>
  <si>
    <r>
      <t xml:space="preserve">Opvragen leidinggegevens bij het Klic/Kadaster t.b.v. werkvoorbereiding opdrachtgever
Alleen in opdracht van de opdrachtgever
</t>
    </r>
    <r>
      <rPr>
        <u/>
        <sz val="8"/>
        <rFont val="Cambria"/>
        <family val="1"/>
      </rPr>
      <t xml:space="preserve">Inclusief: </t>
    </r>
    <r>
      <rPr>
        <sz val="8"/>
        <rFont val="Cambria"/>
        <family val="1"/>
      </rPr>
      <t>alle administratieve handelingen
bij meerdere disciplines  dient dit naar evenredigheid te worden verdeeld.</t>
    </r>
  </si>
  <si>
    <t>DIVERSEN</t>
  </si>
  <si>
    <t>VULLEN VAN VERVALLEN WATER- EN/OF GASLEIDING</t>
  </si>
  <si>
    <t>vullen van vervallen waterleiding</t>
  </si>
  <si>
    <t xml:space="preserve">Materialen t.b.v. van vullen dmv  schuimbeton, en ontluchten van de. leidingdelen dienen door de aannemer te worden. geleverd en aangebracht. Verwijderen leiding volgens code 303.
Het gebruik van Dammer is toegestaan na overleg met de vergunningverlener en na toestemming  van de opdrachtgever. </t>
  </si>
  <si>
    <t>vullen van vervallen gasleiding</t>
  </si>
  <si>
    <r>
      <t xml:space="preserve">Vullen (dämmeren) van vervallen gasleiding.
</t>
    </r>
    <r>
      <rPr>
        <u/>
        <sz val="8"/>
        <rFont val="Cambria"/>
        <family val="1"/>
      </rPr>
      <t>Inclusief:</t>
    </r>
    <r>
      <rPr>
        <sz val="8"/>
        <rFont val="Cambria"/>
        <family val="1"/>
      </rPr>
      <t xml:space="preserve">
- maken invoer en ontluchtingspunt . 
- opkappen van de leiding.
- leiding vullen met blijvend flexibel materiaal. 
- grondwerk.</t>
    </r>
  </si>
  <si>
    <t>Toeslagen</t>
  </si>
  <si>
    <t>Betreft werkzaamheden die in opdracht van de opdrachtgever uitgevoerd dienen te worden buiten normale werktijden. Toeslag op eenheidshandelingen enheidshandeling arbeid + Algemene Kosten.</t>
  </si>
  <si>
    <t>Toeslag op eenheidshandelingen bij wettelijke bepalingen loondeel conform eigen bedrijfs CAO (Aannemer)</t>
  </si>
  <si>
    <t>Toeslag wordt berekend op basis van de tbs arbeids tarieven
Ma t/m vr 4.00 tot 7.00 uur &amp; 17.00 tot 20.00
Ma t/m vr 20.00 tot 4.00 uur &amp; Za tot 21.00
Vanaf za 21.00 tot ma. 4.00 uur en Feestdagen</t>
  </si>
  <si>
    <t>Kortingen</t>
  </si>
  <si>
    <t>Inclusief het aan- en afvoeren van de gyroscoop</t>
  </si>
  <si>
    <t>Gyroscopisch meten tijdens het boren</t>
  </si>
  <si>
    <t>Meten en opleveren volgens eisen opdrachtgever</t>
  </si>
  <si>
    <t>Gyroscopisch nameten van een boring</t>
  </si>
  <si>
    <t>Aan en afvoer Gyroscopische meet apparatuur</t>
  </si>
  <si>
    <t>Eenmalige kosten</t>
  </si>
  <si>
    <t>Opstellen verkeersplan</t>
  </si>
  <si>
    <r>
      <t xml:space="preserve">Betreft de kosten voor het opstellen van een verkeersplan (incl. omleidingsroutes en tijdelijk bebordingsplan) in overleg met en ter goedkeuring van wegbeheerder, politie en directie.
</t>
    </r>
    <r>
      <rPr>
        <b/>
        <sz val="8"/>
        <rFont val="Cambria"/>
        <family val="1"/>
      </rPr>
      <t>Alleen te gebruiken op uitdrukkelijk verzoek van de opdrachtgever(s)</t>
    </r>
  </si>
  <si>
    <t>Aanvullende verkeersmaatregelen</t>
  </si>
  <si>
    <r>
      <t xml:space="preserve">Verkeersmaatregelen dienen te worden uitgevoerd conform de CROW publicatie Werk in uitvoering. Alle standaard  maaegelen, benoemd in de CROW publicatie Werk in uitvoering zijn niet verrekenbaar. Voor de hier bedoelde verkeersmaatregelen geldt, dat van de extra maatregelen, de volgende voorzieningen wel verrekenbaar zijn, </t>
    </r>
    <r>
      <rPr>
        <b/>
        <sz val="8"/>
        <rFont val="Cambria"/>
        <family val="1"/>
      </rPr>
      <t>(alleen te gebruiken op uitsrukkelijk verzoek van de opdrachtgever(s))</t>
    </r>
    <r>
      <rPr>
        <sz val="8"/>
        <rFont val="Cambria"/>
        <family val="1"/>
      </rPr>
      <t>:
1.	Extra (Voor-)aanduidingborden die geplaatst worden voor de standaard wegafzetting;
2.	Actiewagen, incl. benodigde bebording etc.;
3.	Botsabsorbers/verzwaarde actiewagen, incl. benodigde bebording etc.;
4.	Waarschuwingswagens, incl. benodigde bebording etc.;
5.	Tussen-/einde wagens, incl. benodigde bebording etc.;
6.	Voertuigkerende barrières, incl. benodigde bebording etc.;
7.	Tijdelijke verkeersregelinstallaties;</t>
    </r>
  </si>
  <si>
    <t>Tarief vervoer haspels per project</t>
  </si>
  <si>
    <r>
      <t xml:space="preserve">Vergoeding voor haspeltransport indien door opdrachtgever (Liander) opgedrongen, in afwijking van Standaard Administratieve Bepaling (§35 lid 8). Mag maximaal één keer per case worden verrekend.
</t>
    </r>
    <r>
      <rPr>
        <b/>
        <sz val="8"/>
        <rFont val="Cambria"/>
        <family val="1"/>
      </rPr>
      <t>Alleen te gebruiken op uitdrukkelijk verzoek van de opdrachtgever(s)</t>
    </r>
  </si>
  <si>
    <t> </t>
  </si>
  <si>
    <t>Overige kosten</t>
  </si>
  <si>
    <t>Precariokosten</t>
  </si>
  <si>
    <t>Betreft de verrekening van de precariokosten welke bij de aannemer in rekening zijn gebracht door de vergunningverlener.</t>
  </si>
  <si>
    <t>Activiteiten conform schuiven in de keten hoofdleidingen</t>
  </si>
  <si>
    <r>
      <t xml:space="preserve">Deze vergoeding kan slechts 1x per project worden opgevoerd. Het doel van deze taken is dat de aannemer in staat is om de voorbereiding van zijn civiele werk, inclusief zijn deel van de watertechnische- elektrotechnische- en/of gastechnische werkzaamheden,  goed uit te voeren en af te stemmen met de bedienings-, montage- en/of schakelwerkzaamheden door het Netwerkbedrijf.  
Genoemde waarde bij de omschrijving betreft de waarde (uitgedrukt in €) van de totale aannemerskosten voor het project excl. de kosten van codes 1992.
De werkzaamheden die de aannemer uitvoert zijn in detail beschreven in de bijlage "Processen versie 3.0", en bestaan in hoofdlijnen uit (incl. reistijd):
- Schouwen project  t.b.v. maken voorcalculate (evt. samen met werkvoorbereider netwerkbedrijf); 
- Deelname vooroverleg 1 met betrokkenen van opdrachtgever;
- Deelname vooroverleg 2 met betrokkenen van opdrachtgever;
- Calculeren civiele werkzaamheden, inclusief zijn deel van de watertechnische- elektrotechnische- en/of gastechnische werkzaamheden,  op basis van de besteksposten en de uitgangspunten uit schouw en vooroverleggen resulterend in een calculatie; conform format. Deze dient geaccordeerd door opdrachtgever;
- Verklaren afwijkingen t.o.v. de voorcalculatie conform format (Technisch Project Verloop (TPV);
- Maken en aanleveren opleverdocumentatie;
  Aantoonbaar vastleggen van de geleverde kwaliteit van het werk. Dit op basis van foto's, beproevingsrapporten, inspectierapporten e.d.. De wijze van vastlegging en aantoonbaarheid is vrij te kiezen, maar de methodiek heeft een eenmalige goedkeuring nodig van Opdrachtgever.   De data dient op verzoek van opdrachtgever aantoonbaar gemaakt te worden.
</t>
    </r>
    <r>
      <rPr>
        <u/>
        <sz val="8"/>
        <color indexed="8"/>
        <rFont val="Cambria"/>
        <family val="1"/>
      </rPr>
      <t xml:space="preserve">Exclusief:
</t>
    </r>
    <r>
      <rPr>
        <sz val="8"/>
        <color indexed="8"/>
        <rFont val="Cambria"/>
        <family val="1"/>
      </rPr>
      <t>- aantoonbare aanvullende en voorbereidende werkzaamheden in opdracht van  Opdrachtgever.</t>
    </r>
  </si>
  <si>
    <t>Werkvoorbereiding bij combi hoofdleiding proj. ≤ € 25k</t>
  </si>
  <si>
    <t>Extra voorbereidende werkzaamheden DUNEA ≤ € 25k</t>
  </si>
  <si>
    <r>
      <rPr>
        <b/>
        <sz val="8"/>
        <rFont val="Cambria"/>
        <family val="1"/>
      </rPr>
      <t>Extra voorbereidingstaken uitsluitend nieuwbouw voor Dunea</t>
    </r>
    <r>
      <rPr>
        <sz val="8"/>
        <rFont val="Cambria"/>
        <family val="1"/>
      </rPr>
      <t xml:space="preserve">
Deze werkzaamheden omvatten enginering werkzaamheden en zijn aanvullend op de werkzaamheden onder post 1992 eindigend op een 0
Deze post wordt separaat tussen de aannemer en Dunea verrekend.
De werkzaamheden van de aannemer bevatten onder meer:
- Engineren voorontwerp conform Handboek Distributienetten Dunea (autocad tekening)
   * Aanleveren van ontwerptekening(en)  voor aanvraag brandkraan advies bij brandweer
   * Aanleveren tracégegevens (plantekening) ten behoeve van een bodemtoets. Digitale ondergrond wordt geleverd door opdrachtgever Dunea 
- Communicatiemomenten combi organisatie / opdrachtgever niet zijnde de momenten omschreven in post 1992.
- Engineren definitief ontwerp conform Handboek Distributienetten Dunea (autocad tekening)
Werkzaamheden bevatten onder meer:
   * Verwerken gegevens brandkraanadvies in ontwerptekening
   * Plaatsbepaling appendages verwerken in ontwerptekening (conform Handboek Distributienetten)
   * Uitdetailleren leidingschema’s en verwerken in ontwerptekening
   *Opstellen van raamwerk vul en spuiplan (autocat tekening)
- Aanleveren van gegevens ten behoeve van aanvraag tracé vergunning(en) in combi projecten
   *In het geval van een solo project vraagt de aannemer de vergunning(en) aan
- Opstellen materiaalbehoefte (wordt door opdrachtgever in eigen systemen verwerkt en geleverd)
- Samenstellen gegevens benodigd voor werkmap uitvoering
- Opstellen van een beknopte ontwerprapportage.
   * Verantwoording van besteedde uren
   * Verantwoording van materiaalkeuze
   * Uitvoeringsplanning
   * Bijzonderheden van belang in het project</t>
    </r>
  </si>
  <si>
    <t>Werkvoorbereiding bij combi hoofdleiding proj.  &gt; € 25k tot en met € 50k</t>
  </si>
  <si>
    <t>Extra voorbereidende werkzaamheden DUNEA &gt; € 25k tm € 50k</t>
  </si>
  <si>
    <t>Zie 199215</t>
  </si>
  <si>
    <t>Werkvoorbereiding bij combi hoofdleiding proj. &gt; € 50k tm € 125k</t>
  </si>
  <si>
    <t>Extra voorbereidende werkzaamheden DUNEA &gt; € 50k tm € 125k</t>
  </si>
  <si>
    <t>Werkvoorbereiding bij combi hoofdleiding proj. &gt; € 125k tm € 375k</t>
  </si>
  <si>
    <t>Extra voorbereidende werkzaamheden DUNEA &gt; € 125k tm € 375k</t>
  </si>
  <si>
    <t>Werkvoorbereiding bij combi hoofdleiding proj. &gt; € 375k</t>
  </si>
  <si>
    <t>Extra voorbereidende werkzaamheden DUNEA  &gt; € 375k</t>
  </si>
  <si>
    <t>Opstartvergoeding</t>
  </si>
  <si>
    <r>
      <t>Vergoeding is 1x per Hoofdleiding case boven de € 1000,- tot maximaal €25.000,-, van de finale aannemersbestelling. Genoemde vergoeding delen door het aantal disciplines en separaat verrekenen met de opdrachtgevers.
De vaste vergoeding betreft een tegemoetkoming in de kosten en is niet per definitie kostendekkend voor (genoemde) activiteiten in de werkvoorbereidingsfase, uitvoeringsfase en opleverfase. Additionele kosten behorend bij de activiteiten in deze fasen maken onderdeel uit van de overige besteksposten.
Voorbeelden van activiteiten waarvoor deze tegemoetkoming is bedoeld, zijn:</t>
    </r>
    <r>
      <rPr>
        <b/>
        <sz val="8"/>
        <rFont val="Cambria"/>
        <family val="1"/>
      </rPr>
      <t xml:space="preserve">
</t>
    </r>
    <r>
      <rPr>
        <i/>
        <u/>
        <sz val="8"/>
        <rFont val="Cambria"/>
        <family val="1"/>
      </rPr>
      <t>Werkvoorbereidingsfase:</t>
    </r>
    <r>
      <rPr>
        <sz val="8"/>
        <rFont val="Cambria"/>
        <family val="1"/>
      </rPr>
      <t xml:space="preserve">
• Intake: Vooroverleg Netwerkbedrijf&lt;&gt;Aannemer, (Warme) overdracht uitvoeringsmap, printen werktekening
• Technische opname: Inhoudelijk werk doornemen en voorbereiden
• Planning: Ploeg(en) en materieel in plannen
• Diverse meldingen aan vergunningverlener(s): KLIK/MOOR melding, BUS melding
• Diverse voorbereiding: VGWM plan, Printen tekeningset/samenstellen uitvoeringsmap"
• Overdracht werk aan ploeg: Doornemen werk met de uitvoerenden
</t>
    </r>
    <r>
      <rPr>
        <i/>
        <u/>
        <sz val="8"/>
        <rFont val="Cambria"/>
        <family val="1"/>
      </rPr>
      <t xml:space="preserve">Uitvoeringsfase: </t>
    </r>
    <r>
      <rPr>
        <sz val="8"/>
        <rFont val="Cambria"/>
        <family val="1"/>
      </rPr>
      <t xml:space="preserve">
• Vooropname met vergunningverlener: Schouw- en coördinatieactiviteiten t.b.v. het opstarten van het project
• Startwerk vergadering/toolbox: Startwerkvergadering met maandelijks een toolbox
• Inrichten werkterrein en ontvangen materiaal: Plaatsen hekwerk, Plaatsen keten en toiletvoorziening, Ontvangst en registratie van geleverde materialen
• Klant- en omgevingscommunicatie: Maken/bezorgen bewonersbrieven (solo)
• Project administratie: Bijhouden en administreren uren en aantallen
</t>
    </r>
    <r>
      <rPr>
        <i/>
        <u/>
        <sz val="8"/>
        <rFont val="Cambria"/>
        <family val="1"/>
      </rPr>
      <t xml:space="preserve">Opleverfase: </t>
    </r>
    <r>
      <rPr>
        <sz val="8"/>
        <rFont val="Cambria"/>
        <family val="1"/>
      </rPr>
      <t xml:space="preserve">
• Oplever administratie/digitale facturatie: Retourboeken overgebleven materialen, (Digitale) meerwerkmelding en facturatie</t>
    </r>
  </si>
  <si>
    <t>Opstartvergoeding voor combi projecten € 1000 -  € 25k 1 discipline</t>
  </si>
  <si>
    <t>Opstartvergoeding voor combi projecten € 1000 -  € 25k 2 disciplines</t>
  </si>
  <si>
    <t>2 x opvoeren per discipline 1x</t>
  </si>
  <si>
    <t>Opstartvergoeding voor combi projecten € 1000 -  € 25k 3 disciplines</t>
  </si>
  <si>
    <t>3 x opvoeren per discipline 1x</t>
  </si>
  <si>
    <t>Werkvoorbereiding standaard aansluiting</t>
  </si>
  <si>
    <t>Deze vergoeding geldt 1x per klantvraag (dus niet per definitie per aansluiting).
Zie bijlage "Processen versie 3.0" voor de details en activiteiten.
Alle activiteiten die de aannemer in de processen altijd uit moet voeren, worden geacht meegenomen te zijn in de clustertarieven voor Aansluitingen (post 36 voor water, post 46 voor elektra, post 56 voor gas).
De werkzaamheden die de aannemer uitvoert zijn opgenomen in de bovengenoemde procesplaten.</t>
  </si>
  <si>
    <t>werkvoorbereiding standaard aansluiting solo</t>
  </si>
  <si>
    <t>werkvoorbereiding standaard aansluiting combi 2</t>
  </si>
  <si>
    <t>werkvoorbereiding standaard aansluiting combi 3</t>
  </si>
  <si>
    <t>Tarief differentiatie</t>
  </si>
  <si>
    <t>Opslag/korting (percentages zijn plafondpercentages) voor het verrekenen van de mate van bovengrondsehinder.
Er wordt onderscheid gemaakt tussen:
* Nieuwbouw; bouwrijpfase en woonrijpfase
* Saneren en reconstrcutie; hoge dagproductie, gemiddelde dagproductie en lage dagproductie en buiten de bebouwde kom.
De dagproductie voor saneren en reconstructiewerk wordt bepaald aan de hand van de vlekkenkaart.
* Hoge dagproductie &gt;paars/groen
* Gemiddelde dagproductie &gt; oranje
* Lage dagproductie &gt; rood
* Buiten de bebouwde kom is gelijk aan nieuwbouw bouwrijpfase
De opslag/korting geldt enkel voor hoofdleidingen werk en niet voor aansluitingenwerk</t>
  </si>
  <si>
    <t>Nieuwbouw bouwrijpfase en saneren reconstrcutie buiten bebouwde kom</t>
  </si>
  <si>
    <t>Nieuwbouw bouwrijpfase en saneren reconstrcutie buiten bebouwde kom, water</t>
  </si>
  <si>
    <t>EURO</t>
  </si>
  <si>
    <t>basis 0%, over de hoofdleiding codes water die vallen in de 30xxxx range</t>
  </si>
  <si>
    <t>Nieuwbouw bouwrijpfase en saneren reconstrcutie buiten bebouwde kom, elektra</t>
  </si>
  <si>
    <t>basis 0%, over de hoofdleiding codes elektra die vallen in de 40xxxx range</t>
  </si>
  <si>
    <t>Nieuwbouw bouwrijpfase en saneren reconstrcutie buiten bebouwde kom, gas</t>
  </si>
  <si>
    <t>basis 0%, over de hoofdleiding codesgas die vallen in de 50xxxx range</t>
  </si>
  <si>
    <t>Nieuwbouw woonrijpfase</t>
  </si>
  <si>
    <t>Nieuwbouw woonrijpfase, water</t>
  </si>
  <si>
    <t>basis + 40%, over de hoofdleiding codes water die vallen in de 30xxxx range</t>
  </si>
  <si>
    <t>Nieuwbouw woonrijpfase, elektra</t>
  </si>
  <si>
    <t>basis + 40%, over de hoofdleiding codes elektra die vallen in de 40xxxx range</t>
  </si>
  <si>
    <t>Nieuwbouw woonrijpfase, gas</t>
  </si>
  <si>
    <t>basis + 40%, over de hoofdleiding codes gas die vallen in de 50xxxx range</t>
  </si>
  <si>
    <t>Saneren/reconstructie hoge dagproductie</t>
  </si>
  <si>
    <t>Saneren/reconstructie hoge dagproductie, water</t>
  </si>
  <si>
    <t>basis + 20%, over de hoofdleiding codes water die vallen in de 30xxxx range</t>
  </si>
  <si>
    <t>Saneren/reconstructie hoge dagproductie, elektra</t>
  </si>
  <si>
    <t>basis + 20%, over de hoofdleiding codes elektra die vallen in de 40xxxx range</t>
  </si>
  <si>
    <t>Saneren/reconstructie hoge dagproductie, gas</t>
  </si>
  <si>
    <t>basis + 20%, over de hoofdleiding codes gas die vallen in de 50xxxx range</t>
  </si>
  <si>
    <t>Saneren/reconstructie gemiddelde dagproductie</t>
  </si>
  <si>
    <t>Saneren/reconstructie gemiddelde dagproductie, water</t>
  </si>
  <si>
    <t>Saneren/reconstructie gemiddelde dagproductie, elektra</t>
  </si>
  <si>
    <t>Saneren/reconstructie gemiddelde dagproductie, gas</t>
  </si>
  <si>
    <t>Saneren/reconstructie lage dagproductie</t>
  </si>
  <si>
    <t>Saneren/reconstructie lage dagproductie, water</t>
  </si>
  <si>
    <t>basis + 50%, over de hoofdleiding codes water die vallen in de 30xxxx range</t>
  </si>
  <si>
    <t>Saneren/reconstructie lage dagproductie, elektra</t>
  </si>
  <si>
    <t>basis + 50%, over de hoofdleiding codes elektra die vallen in de 40xxxx range</t>
  </si>
  <si>
    <t>Saneren/reconstructie lage dagproductie, gas</t>
  </si>
  <si>
    <t>basis + 50%, over de hoofdleiding codes gas die vallen in de 50xxxx range</t>
  </si>
  <si>
    <t>WAARDE (P x Q) OPGAVE AANNEMER</t>
  </si>
  <si>
    <t>WAARDE 
(P x Q) 
OPGAVE 
AANNEMER</t>
  </si>
  <si>
    <t>GRONDWERK</t>
  </si>
  <si>
    <r>
      <t>Grondwerk.</t>
    </r>
    <r>
      <rPr>
        <sz val="8"/>
        <color indexed="8"/>
        <rFont val="Cambria"/>
        <family val="1"/>
      </rPr>
      <t xml:space="preserve">
De afmetingen gehanteerd bij de besteksposten zijn resultaatverplichtingen van een belegbare ruimte. De extra benodigde werkruimte, het stutten van de sleuf en waarnodig het (tijdelijk) ophangen en/of verleggen van kabels en leidingen in de sleuf, om het gewenste resultaat te behalen wordt geacht te zijn opgenomen in de prijs.
Indien voor een bepaalde discipline meer sleufbreedte nodig is in verband met grotere diameters en/of meer kabels dan genoemd wordt in de STB (zie STB 1.2.4 lid 3.1) dan wordt de werkelijke belegbare ruimte (basis en extra) verrekend op basis van een som van de </t>
    </r>
    <r>
      <rPr>
        <b/>
        <sz val="8"/>
        <color indexed="8"/>
        <rFont val="Cambria"/>
        <family val="1"/>
      </rPr>
      <t>combi</t>
    </r>
    <r>
      <rPr>
        <sz val="8"/>
        <color indexed="8"/>
        <rFont val="Cambria"/>
        <family val="1"/>
      </rPr>
      <t xml:space="preserve">besteksposten. </t>
    </r>
    <r>
      <rPr>
        <i/>
        <u/>
        <sz val="8"/>
        <color indexed="8"/>
        <rFont val="Cambria"/>
        <family val="1"/>
      </rPr>
      <t>Voorbeeld:</t>
    </r>
    <r>
      <rPr>
        <i/>
        <sz val="8"/>
        <color indexed="8"/>
        <rFont val="Cambria"/>
        <family val="1"/>
      </rPr>
      <t xml:space="preserve">
Electra solo geen hinder: kabelbed = totaal 35 cm, standaard belegbare ruimte bepaald op 30 cm (zie STB 1.2.4 lid 3.1) --&gt;toepassen 2 x bestekspost 241110 of indien nog een sleuf gegraven wordt in het zelfde tracé dan toepassen 2 x bestekspost 241120</t>
    </r>
    <r>
      <rPr>
        <sz val="8"/>
        <color indexed="8"/>
        <rFont val="Cambria"/>
        <family val="1"/>
      </rPr>
      <t xml:space="preserve">
Indien meer sleufbreedte nodig is in verband met aanvullende eisen van de grondeigenaar, dan dient vooraf een prijsopgave per meter sleuf en discipline te worden overlegd aan de directie.
Voor de verdeling van de kosten over de disciplines wordt verwezen naar het tabblad "kostenverdeling in Combi".
Deze kosten worden alleen verrekend indien hiervoor opdracht is verkregen van de directie.
Bij grondwerk ten behoeve van aansluitleidingen zijn de gradaties "Geen hinder", "Hinder" en "Veel hinder" niet van toepassing
</t>
    </r>
    <r>
      <rPr>
        <u/>
        <sz val="8"/>
        <color indexed="8"/>
        <rFont val="Cambria"/>
        <family val="1"/>
      </rPr>
      <t>Exclusief:</t>
    </r>
    <r>
      <rPr>
        <sz val="8"/>
        <color indexed="8"/>
        <rFont val="Cambria"/>
        <family val="1"/>
      </rPr>
      <t xml:space="preserve">
- Leggen en montage</t>
    </r>
  </si>
  <si>
    <t>NIET STANDAARD GRONDWERK</t>
  </si>
  <si>
    <t>Grondverdringende of ploegtechniek</t>
  </si>
  <si>
    <t>Het inploegen van kabel en of leiding.</t>
  </si>
  <si>
    <r>
      <rPr>
        <b/>
        <sz val="8"/>
        <color indexed="8"/>
        <rFont val="Cambria"/>
        <family val="1"/>
      </rPr>
      <t>Toepassen grondverdringende of ploegtechniek;</t>
    </r>
    <r>
      <rPr>
        <sz val="8"/>
        <rFont val="Cambria"/>
        <family val="1"/>
      </rPr>
      <t xml:space="preserve">
De kabel of leiding wordt  aangelegd door deze in te ploegen tot een diepte van minimaal .......meter (..... dek). Bij het ploegen wordt een installatie met een zogenaamd ‘zwaard’ (de ploeg) ervoor door de bodem getrokken. De kabel of leiding moet tot op een diepte van circa twee meter kunnen worden gelegd. Hierbij moet gewerkt worden volgens het profiel zoals op projecttekeningen staat aangegeven en is afgesproken met de perceeleigenaren, Zie de ZRO-tekeningen met de daarbij gemaakte afspraken (ZRO- en werkstroken). 
Graszoden op particuliere grond voor start werkzaamheden apart opslaan, zodat deze later weer teruggebracht kunnen worden.
Inclusief:
- Het aanbrengen van backfillzand indien van toepassing
Exclusief:
- Het leggen van de kabel of leiding  
</t>
    </r>
  </si>
  <si>
    <t>GROTERE GRONDDEKKING (OVERDIEPTE) OP KABEL/LEIDING</t>
  </si>
  <si>
    <r>
      <t>Grotere gronddekking (overdiepte) op kabel/leiding.</t>
    </r>
    <r>
      <rPr>
        <sz val="8"/>
        <rFont val="Cambria"/>
        <family val="1"/>
      </rPr>
      <t xml:space="preserve">
Het verrekenen van  overdiepte geldt tot een maximale diepte van 2 meter, gerekend per </t>
    </r>
    <r>
      <rPr>
        <b/>
        <sz val="8"/>
        <rFont val="Cambria"/>
        <family val="1"/>
      </rPr>
      <t>20 cm extra</t>
    </r>
    <r>
      <rPr>
        <sz val="8"/>
        <rFont val="Cambria"/>
        <family val="1"/>
      </rPr>
      <t xml:space="preserve"> diepte (geen hinder, hinder of veel hinder).
De code grotere gronddekking (overdiepte) is van toepassing bij een aansluitende grotere gronddekking van meer dan 5 m sleuflengte.
Grotere gronddekking geeft geen recht op een extra vergoeding van het straatwerk.
Gronddekking op kabel/leiding van meer dan 2 m wordt verrekend op basis van aanneemsom.</t>
    </r>
    <r>
      <rPr>
        <b/>
        <sz val="8"/>
        <rFont val="Cambria"/>
        <family val="1"/>
      </rPr>
      <t xml:space="preserve">
Uitsluitend te verrekenen indien hiervoor opdracht is verkregen van de opdrachtgever</t>
    </r>
  </si>
  <si>
    <t>Geen hinder</t>
  </si>
  <si>
    <t>Solo Grond ontgraven en aanvullen uit sleuf i.v.m. grotere gronddekking op kabel/leiding, geen hinder</t>
  </si>
  <si>
    <t>Combi=2 grond ontgraven en aanvullen uit sleuf i.v.m. grotere gronddekking op kabel/leiding, geen hinder</t>
  </si>
  <si>
    <t>Combi =&gt;3 grond ontgraven en aanvullen uit sleuf i.v.m. grotere gronddekking op kabel/leiding, geen hinder</t>
  </si>
  <si>
    <t>Solo Grond ontgraven en aanvullen uit sleuf i.v.m. grotere gronddekking op kabel/leiding, hinder</t>
  </si>
  <si>
    <t>Combi=2 grond ontgraven en aanvullen uit sleuf i.v.m. grotere gronddekking op kabel/leiding, hinder</t>
  </si>
  <si>
    <t>Combi =&gt;3 grond ontgraven en aanvullen uit sleuf i.v.m. grotere gronddekking op kabel/leiding, hinder</t>
  </si>
  <si>
    <t>Veel hinder</t>
  </si>
  <si>
    <t>Uitsluitend te verrekenen indien hiervoor opdracht is verkregen van de directie</t>
  </si>
  <si>
    <t>Solo Grond ontgraven en aanvullen uit sleuf i.v.m. grotere gronddekking op kabel/leiding, veel hinder</t>
  </si>
  <si>
    <t xml:space="preserve"> </t>
  </si>
  <si>
    <t>Combi=2 grond ontgraven en aanvullen uit sleuf i.v.m. grotere gronddekking op kabel/leiding, veel hinder</t>
  </si>
  <si>
    <t>Combi =&gt;3 grond ontgraven en aanvullen uit sleuf i.v.m. grotere gronddekking op kabel/leiding, veel hinder</t>
  </si>
  <si>
    <t>Aanbrengen / instandhouden / verwijderen sleufbekisting</t>
  </si>
  <si>
    <t>LEVERANTIES EN GRONDVERVOER</t>
  </si>
  <si>
    <r>
      <t xml:space="preserve">Leveranties en grondvervoer.
</t>
    </r>
    <r>
      <rPr>
        <sz val="8"/>
        <rFont val="Cambria"/>
        <family val="1"/>
      </rPr>
      <t>Voor het over een grote afstand, tot maximaal 25km, afvoeren van uitgekomen grond en het aanvoeren van nieuwe geulvulling. Het eventuele stortingsrecht wordt door opdrachtgevers vergoed. Het stortingsbewijs dient altijd te worden ingeleverd. 
Bij aanleg in combiverband (meerdere opdrachtgevers) vindt de verrekening van genoemde kosten plaats op basis van het theoretische sleufprofiel. De verdelingstabel wordt beschikbaar gesteld.</t>
    </r>
  </si>
  <si>
    <t>GROND/PUIN/ASFALT VERVOEREN EN STORTEN</t>
  </si>
  <si>
    <t>Grond/puin/asfalt vervoeren inclusief laden en lossen van het transportmiddel.
Grondsoort: Ongeacht de grondsoort vervoeren naar depot, of een nader afgesproken locatie; positie per handeling toepassen, tijdelijke opslag houdt in dat de positie twee keer geschreven wordt (brengen en halen).
Vervoeren  grond/puin/asfalt tot 50m1 niet verrekenbaar.
Stortkosten worden vergoed op basis van stortbon en bijbehorende factuur</t>
  </si>
  <si>
    <t>Vervoeren grond/puin/asfalt afstand  van 50 tot 500 meter.</t>
  </si>
  <si>
    <t>Vervoeren grond/puin/asfalt afstand  van 500 tot 1000 m.</t>
  </si>
  <si>
    <t>Vervoeren grond/puin/asfalt afstand  &gt;1000m en =&lt; 25 km</t>
  </si>
  <si>
    <t>Stortkosten</t>
  </si>
  <si>
    <t>Stortkosten van (vervuilde) grond, puin en/of asfalt</t>
  </si>
  <si>
    <t>WERKGATEN / PUTTEN</t>
  </si>
  <si>
    <r>
      <rPr>
        <b/>
        <sz val="8"/>
        <rFont val="Cambria"/>
        <family val="1"/>
      </rPr>
      <t>Werkgat/ -put.</t>
    </r>
    <r>
      <rPr>
        <sz val="8"/>
        <rFont val="Cambria"/>
        <family val="1"/>
      </rPr>
      <t xml:space="preserve">
Toepassen alleen indien er een werkgat / -put. buiten de sleuf wordt aangebracht.
Betreft alle grondsoorten.
Bij meerdere disciplines dienen de kosten naar evenredigheid te worden verdeeld.</t>
    </r>
    <r>
      <rPr>
        <sz val="8"/>
        <rFont val="Cambria"/>
        <family val="1"/>
      </rPr>
      <t xml:space="preserve">
Inclusief profileren en verdichten</t>
    </r>
  </si>
  <si>
    <t>Geen Hinder</t>
  </si>
  <si>
    <t>Graven en aanvullen werkgat/-put, tot 1,0 m³</t>
  </si>
  <si>
    <t>Graven en aanvullen werkgat/-put, 1,0 tot 2,0 m³</t>
  </si>
  <si>
    <t>Graven en aanvullen werkgat/-put, 2,0 tot 3,0 m³</t>
  </si>
  <si>
    <t>Graven en aanvullen werkgat/-put, 3,0 tot 6,0 m³</t>
  </si>
  <si>
    <t>Veel Hinder</t>
  </si>
  <si>
    <t>SLEUF DRINKWATER</t>
  </si>
  <si>
    <r>
      <t>Sleuf Drinkwater.</t>
    </r>
    <r>
      <rPr>
        <sz val="8"/>
        <rFont val="Cambria"/>
        <family val="1"/>
      </rPr>
      <t xml:space="preserve">
Het graven  en aanvullen van een sleuf t.b.v. het leggen van een drinkwaterleiding </t>
    </r>
    <r>
      <rPr>
        <u/>
        <sz val="8"/>
        <rFont val="Cambria"/>
        <family val="1"/>
      </rPr>
      <t>met een gronddekking zoals vermeld in deel 3.2 (STB).</t>
    </r>
    <r>
      <rPr>
        <sz val="8"/>
        <rFont val="Cambria"/>
        <family val="1"/>
      </rPr>
      <t xml:space="preserve"> Grondtype afhankelijk van het clustergebied waarbinnen de werkzaamheden worden uitgevoerd. 
Inclusief:
- profileren en verdichten</t>
    </r>
  </si>
  <si>
    <t>SLEUF DRINKWATER GEEN HINDER</t>
  </si>
  <si>
    <t>Solo-sleuf DRINKWATER  t/m 250 mm, geen hinder.</t>
  </si>
  <si>
    <t>Solo-sleuf DRINKWATER  t/m 250 mm, geen hinder 80 dek ipv 100.</t>
  </si>
  <si>
    <t>Solo-sleuf DRINKWATER 315 mm, geen hinder.</t>
  </si>
  <si>
    <t>Combi=2 sleuf DRINKWATER  t/m 250 mm, geen hinder.</t>
  </si>
  <si>
    <t>Combi=2 DRINKWATER  t/m 250 mm, geen hinder 80 dek ipv 100.</t>
  </si>
  <si>
    <t>Combi=2 sleuf DRINKWATER 315 mm, geen hinder.</t>
  </si>
  <si>
    <t>Combi =&gt;3 sleuf DRINKWATER  t/m 250 mm, geen hinder.</t>
  </si>
  <si>
    <t>Combi=&gt;3 DRINKWATER  t/m 250 mm, geen hinder 80 dek ipv 100.</t>
  </si>
  <si>
    <t>Combi =&gt;3 sleuf DRINKWATER 315 mm, geen hinder.</t>
  </si>
  <si>
    <t>SLEUF DRINKWATER HINDER</t>
  </si>
  <si>
    <t>Solo-sleuf DRINKWATER  t/m 250 mm, hinder.</t>
  </si>
  <si>
    <t>Solo-sleuf DRINKWATER  t/m 250 mm, hinder 80 dek ipv 100.</t>
  </si>
  <si>
    <t>Solo-sleuf DRINKWATER 315 mm, hinder.</t>
  </si>
  <si>
    <t>Combi=2 sleuf DRINKWATER  t/m 250 mm, hinder.</t>
  </si>
  <si>
    <t>Combi=2 DRINKWATER  t/m 250 mm, hinder 80 dek ipv 100.</t>
  </si>
  <si>
    <t>Combi=2 sleuf DRINKWATER 315 mm, hinder.</t>
  </si>
  <si>
    <t>Combi =&gt;3 sleuf DRINKWATER  t/m 250 mm,  hinder.</t>
  </si>
  <si>
    <t>Combi=&gt;3 DRINKWATER  t/m 250 mm, hinder 80 dek ipv 100.</t>
  </si>
  <si>
    <t>Combi =&gt;3 sleuf DRINKWATER 315 mm, hinder.</t>
  </si>
  <si>
    <t>SLEUF DRINKWATER VEEL HINDER</t>
  </si>
  <si>
    <t>Solo-sleuf DRINKWATER  t/m 250 mm, veel hinder.</t>
  </si>
  <si>
    <t>Solo-sleuf DRINKWATER  t/m 250 mm, veel hinder 80 dek ipv 100.</t>
  </si>
  <si>
    <t>Solo-sleuf DRINKWATER 315 mm, veel hinder.</t>
  </si>
  <si>
    <t>Combi=2 sleuf DRINKWATER  t/m 250 mm, veel hinder.</t>
  </si>
  <si>
    <t>Combi=2 DRINKWATER  t/m 250 mm, veel hinder 80 dek ipv 100.</t>
  </si>
  <si>
    <t>Combi=2 sleuf DRINKWATER 315 mm, veel hinder.</t>
  </si>
  <si>
    <t>Combi =&gt;3 sleuf DRINKWATER  t/m 250 mm,  veel hinder.</t>
  </si>
  <si>
    <t>Combi=&gt;3 DRINKWATER  t/m 250 mm, veel hinder 80 dek ipv 100.</t>
  </si>
  <si>
    <t>Combi =&gt;3 sleuf DRINKWATER 315 mm, veel hinder.</t>
  </si>
  <si>
    <t>SLEUF ELEKTRA</t>
  </si>
  <si>
    <r>
      <t>Sleuf Elektra.</t>
    </r>
    <r>
      <rPr>
        <sz val="8"/>
        <rFont val="Cambria"/>
        <family val="1"/>
      </rPr>
      <t xml:space="preserve">
Het graven en aanvullen van een sleuf t.b.v. het leggen van één of meerdere elektrakabels met een gronddekking zoals vermeld in deel 3.2 (STB). Grondtype afhankelijk van het clustergebied waarbinnen de werkzaamheden worden uitgevoerd.
Inclusief:
- profileren en verdichten</t>
    </r>
  </si>
  <si>
    <t>SLEUF ELEKTRA GEEN HINDER</t>
  </si>
  <si>
    <t>Solo-sleuf ELEKTRA geen hinder</t>
  </si>
  <si>
    <t>Combi=2 sleuf ELEKTRA geen hinder</t>
  </si>
  <si>
    <t>Combi=&gt;3 sleuf ELEKTRA geen hinder</t>
  </si>
  <si>
    <t>SLEUF ELEKTRA HINDER</t>
  </si>
  <si>
    <t>Solo-sleuf ELEKTRA  hinder</t>
  </si>
  <si>
    <t>Combi=2 sleuf ELEKTRA hinder</t>
  </si>
  <si>
    <t>Combi=&gt;3 sleuf ELEKTRA hinder</t>
  </si>
  <si>
    <t>SLEUF ELEKTRA VEEL HINDER</t>
  </si>
  <si>
    <t>Solo-sleuf ELEKTRA veel hinder</t>
  </si>
  <si>
    <t>Combi=2 sleuf ELEKTRA veel hinder</t>
  </si>
  <si>
    <t>Combi=&gt;3 sleuf ELEKTRA veel hinder</t>
  </si>
  <si>
    <t>SLEUF GAS</t>
  </si>
  <si>
    <r>
      <t>Sleuf Gas.</t>
    </r>
    <r>
      <rPr>
        <sz val="8"/>
        <rFont val="Cambria"/>
        <family val="1"/>
      </rPr>
      <t xml:space="preserve">
Het graven en aanvullen van een sleuf t.b.v. het leggen van een gasleiding met een gronddekking zoals vermeld in deel 3.2 (STB)</t>
    </r>
    <r>
      <rPr>
        <u/>
        <sz val="8"/>
        <rFont val="Cambria"/>
        <family val="1"/>
      </rPr>
      <t>.</t>
    </r>
    <r>
      <rPr>
        <sz val="8"/>
        <rFont val="Cambria"/>
        <family val="1"/>
      </rPr>
      <t xml:space="preserve"> Grondtype afhankelijk van het clustergebied waarbinnen de werkzaamheden worden uitgevoerd. 
Inclusief:
- profileren en verdichten</t>
    </r>
  </si>
  <si>
    <t>SLEUF GAS GEEN HINDER</t>
  </si>
  <si>
    <t>Solo-sleuf GAS  t/m 250 mm, geen hinder.</t>
  </si>
  <si>
    <t>Solo-sleuf GAS &gt; 250 mm, geen hinder.</t>
  </si>
  <si>
    <t>Combi=2 sleuf GAS  t/m 250 mm, geen hinder.</t>
  </si>
  <si>
    <t>Combi=2 sleuf GAS &gt; 250 mm, geen hinder.</t>
  </si>
  <si>
    <t>Combi=&gt;3 sleuf GAS  t/m 250 mm, geen hinder.</t>
  </si>
  <si>
    <t>Combi=&gt;3 sleuf GAS &gt; 250 mm, geen hinder.</t>
  </si>
  <si>
    <t>SLEUF GAS HINDER</t>
  </si>
  <si>
    <t>Solo-sleuf GAS  t/m 250 mm, hinder.</t>
  </si>
  <si>
    <t>Solo-sleuf GAS &gt; 250 mm, hinder.</t>
  </si>
  <si>
    <t>Combi=2 sleuf GAS  t/m 250 mm, hinder.</t>
  </si>
  <si>
    <t>Combi=2 sleuf GAS &gt; 250 mm, hinder.</t>
  </si>
  <si>
    <t>Combi=&gt;3 sleuf GAS  t/m 250 mm, hinder.</t>
  </si>
  <si>
    <t>Combi=&gt;3 sleuf GAS &gt; 250 mm, hinder.</t>
  </si>
  <si>
    <t>SLEUF GAS VEEL HINDER</t>
  </si>
  <si>
    <t>Solo-sleuf GAS  t/m 250 mm, veel hinder.</t>
  </si>
  <si>
    <t>Solo-sleuf GAS &gt; 250 mm, veel hinder.</t>
  </si>
  <si>
    <t>Combi=2 sleuf GAS  t/m 250 mm, veel hinder.</t>
  </si>
  <si>
    <t>Combi=2 sleuf GAS &gt; 250 mm, veel hinder.</t>
  </si>
  <si>
    <t>Combi=&gt;3 sleuf GAS  t/m 250 mm, veel hinder.</t>
  </si>
  <si>
    <t>Combi=&gt;3 sleuf GAS &gt; 250 mm, veel hinder.</t>
  </si>
  <si>
    <t>WERKZAAMHEDEN TBV DE WERKVOOR-BEREIDING VAN DE OPDRACHTGEVER</t>
  </si>
  <si>
    <t>Graven, aanvullen en registreren proefsleuven</t>
  </si>
  <si>
    <t>Graven, aanvullen en registreren proefsleuven.
Betreft een extra proefsleuf op uitdrukkelijk verzoek van de opdrachtgever, e.e.a. conform het in CROW publicatie Schade voorkomen aan kabels en leidingen vastgesteld. Gemiddelde lengte sleuf 3,0 meter, gemiddelde diepte sleuf 1,5 meter.
Registreren als een (analoog) schetsprofiel van de ligging van de aanwezige kabels en leidingen ten opzichte van een aangegeven vast punt en ten opzichte van het maaiveld.
Voorbeeld schetsprofiel (model proefsleuven) zie bijlagen.</t>
  </si>
  <si>
    <t xml:space="preserve">Opvullen sectiekast MSR.
Zie D8741; Na terugplaatsing van de constructie delen moet het gehele invoercompartiment bereikbaar blijven voor het 
aanvullen van het compartiment met zand en hydrokorrels of een ander alternatief vulmiddel. 
Zie ook N9832; Om optrekkend vocht vanuit de bodem tegen te gaan, is het raadzaam de sectiekast te voorzien van een (zelf te kiezen) vochtwerende fundatievulling. 
Vulmiddel (zand en/of kleikorrels) worden door OG geleverd.
</t>
  </si>
  <si>
    <t>BESTEKPOST NUMMER</t>
  </si>
  <si>
    <t>PRIJS PER EENHEID IN URO</t>
  </si>
  <si>
    <t>WAARDE (P*Q)</t>
  </si>
  <si>
    <t>OPMERKING DUNEA</t>
  </si>
  <si>
    <t>Toelichting op de omschrijving</t>
  </si>
  <si>
    <t>Opmerking Dunea</t>
  </si>
  <si>
    <t>WATERLEIDING</t>
  </si>
  <si>
    <t>KABEL/LEIDINGWERK WATER</t>
  </si>
  <si>
    <t>LEGGEN DRINKWATERLEIDING</t>
  </si>
  <si>
    <t>Betreft werkzaamheden t.b.v. de aanleg en/of het verwijderen van hoofd-/distributieleidingen voor water
In de eenheidsprijs zijn in aanvulling op de in de werkomschrijving en de bepalingen omschreven kosten van het bestek de volgende kosten eveneens inbegrepen:
-  Het plaatsen van hulpstukken, Niet zijnde brandkranen en afsluiters benoemd onder bestekspost: 3010, 3011 &amp; 3012.
-  Het monteren van bouten, moeren en pakkingen,
-  Het doorvoeren van watervoerende buizen door mantelbuizen,
-  Het aanbrengen van afstandshouders en grondkerend membraam,
-  Het aanbrengen van signaleringslint/band.
-  Het aanzeggen van waterhoudende percelen bij onderbreking van de waterlevering.  Bij het sluiten van de distributieleiding brengt de aannemer minimaal 48 uur van tevoren de afnemers op de hoogte middels procedure.) 
-  Het onder waterdruk afpersen,  met toepassing van een continue registrerende schrijvende manometer en visueel controleren van de leiding,
-  Het vullen, desinfecteren, spuien en bacteriologisch bedrijfsklaar opleveren,
-  Revisie wordt gemaakt door aannemer.</t>
  </si>
  <si>
    <t>LEGGEN DRINKWATERLEIDING VAN PVC</t>
  </si>
  <si>
    <t xml:space="preserve">Rechte buis, drukklasse tot 0,75 MPa. Standaardlengte buis: 5,00 m en 10,00 m . Verbinding buizen: niet trekvast en trekvast. 
Alle buizen  welke aansluiten op bochten en afsluiters  moeten trekvast uitgevoerd worden. 
</t>
  </si>
  <si>
    <t>Aanbrengen PVC-buizen &lt;90 mm</t>
  </si>
  <si>
    <t>Aanbrengen PVC-buizen 90 mm</t>
  </si>
  <si>
    <t>Aanbrengen PVC-buizen 110 mm</t>
  </si>
  <si>
    <t>Aanbrengen PVC-buizen 125 mm</t>
  </si>
  <si>
    <t>Aanbrengen PVC-buizen 160 mm</t>
  </si>
  <si>
    <t>Aanbrengen PVC-buizen 200 mm</t>
  </si>
  <si>
    <t>Aanbrengen PVC-buizen 250 mm</t>
  </si>
  <si>
    <t>Aanbrengen PVC-buizen 315 mm</t>
  </si>
  <si>
    <t>Aanbrengen PVC-buizen 400 mm</t>
  </si>
  <si>
    <t>Aanbrengen PVC-buizen 500 mm</t>
  </si>
  <si>
    <t>LEGGEN DRINKWATERLEIDING VAN HDPE</t>
  </si>
  <si>
    <t xml:space="preserve">PE-100, max. SDR-klasse 11. 
Buis &lt; 90 mm op rol, gerekend met lengten van 50 m en 100 m.
Buis &gt;= 90 mm op lengtes van 10 of 12 m. .  
Verbinding buizen door middel van trekvaste koppeling.
Verbinding d.m.v. spiegellas of elekrolas is verrekenbaar. </t>
  </si>
  <si>
    <t>Aanbrengen PE-buis t/m 63 mm.</t>
  </si>
  <si>
    <t>Aanbrengen PE-buizen 90 mm</t>
  </si>
  <si>
    <t>Aanbrengen PE-buizen 110 mm</t>
  </si>
  <si>
    <t>Aanbrengen PE-buizen 125 mm</t>
  </si>
  <si>
    <t>Aanbrengen PE-buizen 160 mm</t>
  </si>
  <si>
    <t>Aanbrengen PE-buizen 200 mm</t>
  </si>
  <si>
    <t>Aanbrengen PE-buizen 250 mm</t>
  </si>
  <si>
    <t>Aanbrengen PE-buizen 315 mm</t>
  </si>
  <si>
    <t>Aanbrengen PE-buizen 400 mm</t>
  </si>
  <si>
    <t>Aanbrengen PE-buizen 500 mm</t>
  </si>
  <si>
    <t>Aanbrengen SLA PE-buis t/m 63 mm.</t>
  </si>
  <si>
    <t>LEGGEN DRINKWATERLEIDING GIJ</t>
  </si>
  <si>
    <t>Betreft de aanleg van nodulair gietijzeren buis. 
Standaardlengte buis 6 m.
Verbindingen trekvast en niet trekvast
Spie mofverbinding d.m.v. Tyton sitring of boven 300 mm Standard Vi
Inwendig cement bescherming, uitwendig zink aluminium coating.</t>
  </si>
  <si>
    <t>Aanbrengen gietijzeren buis &lt; DN100</t>
  </si>
  <si>
    <t>Aanbrengen gietijzeren buis DN100 (118 mm).</t>
  </si>
  <si>
    <t>Aanbrengen gietijzeren buis DN 125 (144 mm).</t>
  </si>
  <si>
    <t>Aanbrengen gietijzeren buis DN 150 (170 mm).</t>
  </si>
  <si>
    <t>Aanbrengen gietijzeren buis DN 200 (222 mm).</t>
  </si>
  <si>
    <t>Aanbrengen gietijzeren buis DN 250 (274 mm).</t>
  </si>
  <si>
    <t>Aanbrengen gietijzeren buis DN 300 (326 mm).</t>
  </si>
  <si>
    <t>Aanbrengen gietijzeren buis DN 400 (429 mm).</t>
  </si>
  <si>
    <t>Aanbrengen gietijzeren buis DN 500 (532 mm).</t>
  </si>
  <si>
    <t>PLAATSEN AFSLUITERS en BRANKRANEN</t>
  </si>
  <si>
    <t>AFSLUITERS PLAATSEN</t>
  </si>
  <si>
    <t>Betreft het monteren van flens afsluiters en/of vlinderklep inclusief montage.
In nieuw en bestaand distributienet.
Gelijktijdig met de aanleg van een nieuwe leiding, of gelijktijdig met een ingreep in het bestaande net. 
Inclusief plaatsen en op hoogte stellen spindel, grondplank en afsluiter straatpot.</t>
  </si>
  <si>
    <t xml:space="preserve">Afsluiter ø 80 mm plaatsen en monteren </t>
  </si>
  <si>
    <t xml:space="preserve">Afsluiter ø 100 mm plaatsen en monteren </t>
  </si>
  <si>
    <t xml:space="preserve">Afsluiter ø 125 mm plaatsen en monteren </t>
  </si>
  <si>
    <t xml:space="preserve">Afsluiter ø 150 mm plaatsen en monteren </t>
  </si>
  <si>
    <t xml:space="preserve">Afsluiter ø 200 mm plaatsen en monteren </t>
  </si>
  <si>
    <t xml:space="preserve">Afsluiter ø 250 mm plaatsen en monteren </t>
  </si>
  <si>
    <t xml:space="preserve">Afsluiter ø 300 mm plaatsen en monteren </t>
  </si>
  <si>
    <t xml:space="preserve">Afsluiter ø 400 mm plaatsen en monteren </t>
  </si>
  <si>
    <t xml:space="preserve">Afsluiter ø 500 mm plaatsen en monteren </t>
  </si>
  <si>
    <t>ONDERGRONDSE BRANDKRANEN PLAATSEN OF VERLENGEN</t>
  </si>
  <si>
    <t>Betreft het plaatsen of verlengen van ondergondse brandkranen.
Ondergronds model met flenskoppeling.
Inbouwhoogte ± 0,75 m lang model of inbouwhoogte ± 0,50 m kort model.
Korte modellen incidenteel met FF Ø 80 mm l =10 cm en / en l=20 cm.
Incl. graven werkgat.
Incl. plaatsen en op hoogte stellen grondplank en brandkraanpot.
Incl. verbreken, afspuien brandkraan, afvoeren vrijkomend water.
Eventueel straatwerk is verrekenbaar.</t>
  </si>
  <si>
    <t>Brandkraan plaatsen ondergronds model gelijktijdig met aanleg hoofdleiding</t>
  </si>
  <si>
    <t>Plaatsen beschermhek voor brandkraan of afsluiter incl. montagevan het hek.</t>
  </si>
  <si>
    <t>Verwijderen beschermhek voor brandkraan of afsluiter incl afvoer naar het magazijn.</t>
  </si>
  <si>
    <t>Bovenop verlengen brandkraan</t>
  </si>
  <si>
    <t>Het van boven af verlengen van een brandkraan d.m.v. brandkraanverlengstukken.</t>
  </si>
  <si>
    <t>Onderop verlengen brandkraan</t>
  </si>
  <si>
    <t>Bestaande brandkraan aan onderzijde verlengen doormiddel van FF-stuk.</t>
  </si>
  <si>
    <t>VERWIJDEREN DRINKWATERLEIDING</t>
  </si>
  <si>
    <t>VERWIJDEREN DRINKWATERLEIDING VAN PVC</t>
  </si>
  <si>
    <t>Leidingen van PVC. 
Standaardlengte buis 5 m en 10 m.
Incl. hulpstukken en appendages.
Verbindingen: niet-trekvast en trekvast. 
Incl. drukloos maken en afvoeren vrijkomend water.
Vrijgekomen materialen worden geacht voor de opdrachtgever geen waarde te hebben.
Materialen worden afgevoerd door een door de opdrachtgever gecontracteerde inzamelaar naar het magazijn van opdrachtgever
Eventueel benodigde container wordt door de opdrachtgever ter beschikking gesteld.</t>
  </si>
  <si>
    <t>Verwijderen kunststofbuis 50 mm t/m 160 mm</t>
  </si>
  <si>
    <t>Verwijderen kunststofbuis 200 t/m 315 mm</t>
  </si>
  <si>
    <t>Verwijderen kunststofbuis 400 mm</t>
  </si>
  <si>
    <t>Verwijderen kunststofbuis 500 mm</t>
  </si>
  <si>
    <t>VERWIJDEREN DRINKWATERLEIDING VAN PE</t>
  </si>
  <si>
    <r>
      <t xml:space="preserve">Leidingen van PE.
Alle voorkomende lengtes.
Incl. hulpstukken en appendages.
Verbindingen: niet-trekvast en trekvast. 
Incl. drukloos maken en afvoeren vrijkomend water.
Vrijgekomen materialen worden geacht voor de opdrachtgever geen waarde te hebben.
Materialen worden afgevoerd door een door de opdrachtgever gecontracteerde inzamelaar naar het magazijn </t>
    </r>
    <r>
      <rPr>
        <sz val="8"/>
        <color indexed="10"/>
        <rFont val="Cambria"/>
        <family val="1"/>
      </rPr>
      <t>opdrachtgever</t>
    </r>
    <r>
      <rPr>
        <sz val="8"/>
        <rFont val="Cambria"/>
        <family val="1"/>
      </rPr>
      <t xml:space="preserve">
Eventueel benodigde container wordt door de opdrachtgever ter beschikking gesteld. 
</t>
    </r>
  </si>
  <si>
    <t>VERWIJDEREN DRINKWATERLEIDING VAN GIETIJZER</t>
  </si>
  <si>
    <r>
      <t xml:space="preserve">Leidingen van Gietijzer en nodulair gietijzer. 
Incidenteel komt asbesthouden PC4 koord voor in de mof/spieverbinding van  bestaande gietijzeren leidingen uit een bepaalde aanlegperiode. Indien bekend wordt het in de werkopdracht meegegeven. Indien er onverhoopt asbest wordt geconstateerd, het werk stil leggen en in overleg met de opdrachtgever het werkplan aanpassen. In dit soort gevallen wordt dan meestal de complete verbinding uit de buis geslepen en afgevoerd naar een stortplaats.
Standaardlengte buis 6 m.
Incl. hulpstukken en appendages.
Verbindingen: niet-trekvast en trekvast. 
Incl. drukloos maken en afvoeren vrijkomend water.
Vrijgekomen materialen worden geacht voor de opdrachtgever geen waarde te hebben.
Materialen worden afgevoerd door een door de opdrachtgever gecontracteerde inzamelaar naar het magazijn van </t>
    </r>
    <r>
      <rPr>
        <sz val="8"/>
        <color indexed="10"/>
        <rFont val="Cambria"/>
        <family val="1"/>
      </rPr>
      <t>opdrachtgever</t>
    </r>
    <r>
      <rPr>
        <sz val="8"/>
        <rFont val="Cambria"/>
        <family val="1"/>
      </rPr>
      <t xml:space="preserve">
Eventueel benodigde container wordt door de opdrachtgever ter beschikking gesteld. 
</t>
    </r>
  </si>
  <si>
    <t>Verwijderen gietijzeren buis 80 t/m 150 mm</t>
  </si>
  <si>
    <t>Verwijderen gietijzeren buis 200 t/m 300 mm</t>
  </si>
  <si>
    <t>Verwijderen gietijzeren buis 400 mm</t>
  </si>
  <si>
    <t>Verwijderen gietijzeren buis 500 mm</t>
  </si>
  <si>
    <t>VERWIJDEREN DRINKWATERLEIDING VAN ASBESTCEMENT</t>
  </si>
  <si>
    <t>Verwijderen buis van asbest cement.
Standaardlengte 4 en 5 m, wanddiktes divers.
Verbinding buizen: niet trekvast en trekvast.
Trekvaste verbindingen d.m.v. spie mof of stempelpalen.
Inclusief drukloos maken en afvoeren vrijkomend water.
Inclusief verwijderen hulpstukken en appendages.
Vrijgekomen materialen behandelen volgens publicatie:
-  "Veilig werken met asbestcementbuizen".
Vrijgekomen materialen hebben voor de opdrachtgever geen waarde.
Asbestcement buizen opslaan in de door de directie op of in de nabijheid van het werk ter beschikking gestelde container(s). De plaats van de container(s) is ter keuze van de aannemer en moet in overleg met de wegbeheerder(s) tot stand komen.
Tot de resultaatsverplichting hoort o.a.: sanitaire voorzieningen alsmede schaftgelegenheid, afzethekken t.b.v. afscherming container(s), persoonlijke beschermingsmiddelen noodzakelijk voor het verwijderen van asbetcement, het inpakken van de buizen in ter beschikking gestelde AC sleeve en/of overzakken.</t>
  </si>
  <si>
    <t>Verwijderen asbestcementbuis 50 t/m 150 mm</t>
  </si>
  <si>
    <t>Verwijderen asbestcementbuis 175 t/m 200 mm</t>
  </si>
  <si>
    <t>Verwijderen asbestcementbuis 250 mm</t>
  </si>
  <si>
    <t>Verwijderen asbestcementbuis 300 mm</t>
  </si>
  <si>
    <t>Verwijderen asbestcementbuis 400 mm</t>
  </si>
  <si>
    <t>Verwijderen asbestcementbuis 500 mm</t>
  </si>
  <si>
    <t>VERWIJDEREN DRINKWATERLEIDING VAN STAAL</t>
  </si>
  <si>
    <t>Verwijderen van stalen buizen 
Standaardlengte 6 m wanddikte gem. 6 mm.
Verbinding buizen: gelast
Coating buizen divers, veelal geasfalteerd of densoleenband
Incl. drukloos maken en afvoeren vrijkomend water
Incl. verwijderen hulpstukken en appendages
Vrijgekomen materialen hebben voor de opdrachtgever geen waarde, tenzij anders aangegeven in het werkplan
Materialen afvoeren in door aannemer ter beschikking gestelde container naar het magazijn van Waternet vestiging Weesperkarspel
Materialen t.b.v. van vullen en ontluchten van de leidingdelen dienen door de aannemer te worden (.) geleverd en aangebracht.</t>
  </si>
  <si>
    <t>Verwijderen stalen buis 50 mm t/m 150 mm</t>
  </si>
  <si>
    <t>Verwijderen stalen buis 200 t/m 250mm</t>
  </si>
  <si>
    <t>MAKEN INBOUWING DRINKWATERLEIDING</t>
  </si>
  <si>
    <t xml:space="preserve">Betreft de kosten voor een ingreep / inkapping  in het bestaande leidingnet.
Diameter doorgaande leiding is bepalend.
De toezichthouder van het waterbedrijf moet bij de ingreep aanwezig zijn.
Afzeggen bewoners en bedrijven d.m.v. vooraf vastgestelde procedure.
Graven en aanvullen werkgat / put hoeveelheid 1 tot 2 m3.
Grondsoort, divers, geroerd en afhankelijk v.h. clustergebied.
Dit grondwerk wordt niet conform 2111 t/m 2213 verrekend, het grondwerk 1 tot 2 m3 dient conform het Bestek opgenomen te worden in deze post
In zowel nieuw als bestaand leidingtracé, mogelijk voorzien van afdekmateriaal van kabels. 
Afdekmateriaal nadien opnieuw aanbrengen.
Drukloos maken leidingen en afvoeren vrijkomend water.
Leiding onderbreken, pasmaken en afvoeren vrijkomend leidingdeel.
Vrijgekomen materiaal heeft voor de opdrachtgever geen waarde.
Inbouwen ter beschikking gestelde hulpstukken incl alle verbindingen.
Plaatsen afsluiters en brandkranen zijn separaat verrekenbaar.
Vullen en schoon spoelen leiding.
Beproeven op waterdruk en controleren op sterkte en dichtheid.
Assisteren bij het in bedrijf nemen van het leidingnet.                                                                                                                                          </t>
  </si>
  <si>
    <t>MAKEN VAN INBOUWING IN LEIDING VAN  PVC</t>
  </si>
  <si>
    <t>Inbouwing in PVC leiding &lt; 75mm</t>
  </si>
  <si>
    <t xml:space="preserve">Inbouwing in PVC leiding 75 mm </t>
  </si>
  <si>
    <t xml:space="preserve">Inbouwing in PVC leiding 90 mm </t>
  </si>
  <si>
    <t xml:space="preserve">Inbouwing in PVC leiding 110 mm </t>
  </si>
  <si>
    <t xml:space="preserve">Inbouwing in PVC leiding 125 mm </t>
  </si>
  <si>
    <t xml:space="preserve">Inbouwing in PVC leiding 160 mm </t>
  </si>
  <si>
    <t xml:space="preserve">Inbouwing in PVC leiding 200 mm </t>
  </si>
  <si>
    <t xml:space="preserve">Inbouwing in PVC leiding 250 mm </t>
  </si>
  <si>
    <t xml:space="preserve">Inbouwing in PVC leiding 315 mm </t>
  </si>
  <si>
    <t xml:space="preserve">Inbouwing in PVC leiding 400 mm </t>
  </si>
  <si>
    <t xml:space="preserve">Inbouwing in PVC leiding 500 mm </t>
  </si>
  <si>
    <t>MAKEN VAN INBOUWING IN LEIDING VAN PE</t>
  </si>
  <si>
    <t>Inbouwing in PE leiding &lt;75 mm</t>
  </si>
  <si>
    <t xml:space="preserve">Inbouwing in PE leiding 75 mm </t>
  </si>
  <si>
    <t xml:space="preserve">Inbouwing in PE leiding 90 mm </t>
  </si>
  <si>
    <t xml:space="preserve">Inbouwing in PE leiding 110 mm </t>
  </si>
  <si>
    <t xml:space="preserve">Inbouwing in PE leiding 160 mm </t>
  </si>
  <si>
    <t xml:space="preserve">Inbouwing in PE leiding 200 mm </t>
  </si>
  <si>
    <t xml:space="preserve">Inbouwing in PE leiding 250 mm </t>
  </si>
  <si>
    <t xml:space="preserve">Inbouwing in PE leiding 315 mm </t>
  </si>
  <si>
    <t xml:space="preserve">Inbouwing in PE leiding 400 mm </t>
  </si>
  <si>
    <t xml:space="preserve">Inbouwing in PE leiding 500 mm </t>
  </si>
  <si>
    <t>MAKEN  INBOUWING IN LEIDING VAN ASBESTCEMENT</t>
  </si>
  <si>
    <t xml:space="preserve">Vrijgekomen buizen behandelen volgens het. werkplan "Veilig werken met asbestcementbuizen" en worden afgevoerd door een door de opdrachtgever gecontracteerde inzamelaar.
Eventueel benodigde container wordt door de opdrachtgever ter beschikking gesteld. </t>
  </si>
  <si>
    <t>Inbouwing in AC  80 mm</t>
  </si>
  <si>
    <t>Inbouwing in AC  100 mm</t>
  </si>
  <si>
    <t>Inbouwing in AC  125 mm</t>
  </si>
  <si>
    <t>Inbouwing in AC  150 mm</t>
  </si>
  <si>
    <t>Inbouwing in AC  175 mm</t>
  </si>
  <si>
    <t>Inbouwing in AC  200 mm</t>
  </si>
  <si>
    <t>Inbouwing in AC  250 mm</t>
  </si>
  <si>
    <t>Inbouwing in AC  300 mm</t>
  </si>
  <si>
    <t>Inbouwing in AC  400 mm</t>
  </si>
  <si>
    <t>Inbouwing in AC  500 mm</t>
  </si>
  <si>
    <t>MAKEN VAN INBOUWING IN LEIDING VAN GIETIJZER</t>
  </si>
  <si>
    <t>Inbouwing in GIJ  80 mm</t>
  </si>
  <si>
    <t>Inbouwing in GIJ  100 mm</t>
  </si>
  <si>
    <t>Inbouwing in GIJ  125 mm</t>
  </si>
  <si>
    <t>Inbouwing in GIJ  150 mm</t>
  </si>
  <si>
    <t>Inbouwing in GIJ  200 mm</t>
  </si>
  <si>
    <t>Inbouwing in GIJ  250 mm</t>
  </si>
  <si>
    <t>Inbouwing in GIJ  300 mm</t>
  </si>
  <si>
    <t>Inbouwing in GIJ  400 mm</t>
  </si>
  <si>
    <t>Inbouwing in GIJ  500 mm</t>
  </si>
  <si>
    <t>MAKEN VAN INBOUWING IN LEIDING VAN STAAL</t>
  </si>
  <si>
    <t>Inbouwing in ST- 80 mm</t>
  </si>
  <si>
    <t>Inbouwing in ST- 100 mm</t>
  </si>
  <si>
    <t>Inbouwing in ST- 125 mm</t>
  </si>
  <si>
    <t>Inbouwing in ST- 150 mm</t>
  </si>
  <si>
    <t xml:space="preserve">Inbouwing in ST- 200 mm </t>
  </si>
  <si>
    <t>Inbouwing in ST- 250  mm</t>
  </si>
  <si>
    <t>Inbouwing in ST- 300  mm</t>
  </si>
  <si>
    <t>MONTAGE DRINKWATERLEIDING</t>
  </si>
  <si>
    <t>DOORVERBINDING/AANBOUWING</t>
  </si>
  <si>
    <t>Betreft de kosten voor een ingreep, aansluiten/aanhelen op het bestaande leidingnet.
De toezichthouder van het waterbedrijf moet bij de ingreep aanwezig zijn.
Afzeggen bewoners en bedrijven d.m.v. vooraf vastgestelde procedure wordt gedaan door de aannemer.
Graven en aanvullen werkgat / put hoeveelheid 1 tot 2 m3.
Grondsoort, divers, geroerd en afhankelijk v.h. clustergebied.
In zowel nieuw als bestaand leidingtracé, mogelijk voorzien van afdekmateriaal.
Afdekmateriaal nadien opnieuw aanbrengen.
Drukloos maken leidingen en afvoeren vrijkomend water.
Leiding onderbreken, pasmaken en afvoeren vrijkomend leidingdeel.
Vrijgekomen materiaal heeft voor de opdrachtgever geen waarde.
Inbouwen ter beschikking gestelde hulpstukken incl alle verbindingen.
Vullen en schoon spoelen leiding.
Beproeven op persdruk en controleren op sterkte en dichtheid.
Assisteren bij het in bedrijf nemen van het leidingnet.</t>
  </si>
  <si>
    <t>MAKEN DOORVERBINDING/AANBOUWING OP PVC</t>
  </si>
  <si>
    <t>Doorverbinding in PVC &lt;75 mm.</t>
  </si>
  <si>
    <t xml:space="preserve">Doorverbinding in PVC 75 mm </t>
  </si>
  <si>
    <t xml:space="preserve">Doorverbinding in PVC 90 mm </t>
  </si>
  <si>
    <t xml:space="preserve">Doorverbinding in PVC 110 mm </t>
  </si>
  <si>
    <t xml:space="preserve">Doorverbinding in PVC 125 mm </t>
  </si>
  <si>
    <t xml:space="preserve">Doorverbinding in PVC 160 mm </t>
  </si>
  <si>
    <t xml:space="preserve">Doorverbinding in PVC 200 mm </t>
  </si>
  <si>
    <t>Doorverbinding in PVC 250  mm</t>
  </si>
  <si>
    <t>Doorverbinding in PVC 315  mm</t>
  </si>
  <si>
    <t>Doorverbinding in PVC 400  mm</t>
  </si>
  <si>
    <t>Doorverbinding in PVC 500  mm</t>
  </si>
  <si>
    <t>MAKEN DOORVERBINDING/AANBOUWING OP PE</t>
  </si>
  <si>
    <t>Doorverbinding in PE &lt;75 mm</t>
  </si>
  <si>
    <t xml:space="preserve">Doorverbinding in PE 75 mm </t>
  </si>
  <si>
    <t xml:space="preserve">Doorverbinding in PE 90 mm </t>
  </si>
  <si>
    <t xml:space="preserve">Doorverbinding in PE 110 mm </t>
  </si>
  <si>
    <t xml:space="preserve">Doorverbinding in PE 160 mm </t>
  </si>
  <si>
    <t xml:space="preserve">Doorverbinding in PE 200 mm </t>
  </si>
  <si>
    <t>Doorverbinding in PE 250 mm.</t>
  </si>
  <si>
    <t>Doorverbinding in PE 315 mm.</t>
  </si>
  <si>
    <t>Doorverbinding in PE 400 mm.</t>
  </si>
  <si>
    <t>Doorverbinding in PE 500 mm.</t>
  </si>
  <si>
    <t>MAKEN DOORVERBINDING/AANBOUWING OP AC</t>
  </si>
  <si>
    <t xml:space="preserve">Vrijgekomen buizen behandelen volgens het. werkplan "Veilig werken met asbestcementbuizen" en worden afgevoerd door een door de opdrachtgever gecontracteerde inzamelaar
Eventueel benodigde container wordt door de opdrachtgever ter beschikking gesteld. </t>
  </si>
  <si>
    <t>Doorverbinding in AC 80 mm.</t>
  </si>
  <si>
    <t>Doorverbinding in AC 100 mm.</t>
  </si>
  <si>
    <t>Doorverbinding in AC 125 mm.</t>
  </si>
  <si>
    <t xml:space="preserve">Doorverbinding in AC 150 mm </t>
  </si>
  <si>
    <t xml:space="preserve">Doorverbinding in AC 175 mm </t>
  </si>
  <si>
    <t xml:space="preserve">Doorverbinding in AC 200 mm </t>
  </si>
  <si>
    <t>Doorverbinding in AC 250 mm</t>
  </si>
  <si>
    <t>Doorverbinding in AC 300 mm.</t>
  </si>
  <si>
    <t>Doorverbinding in AC 400 mm.</t>
  </si>
  <si>
    <t>Doorverbinding in AC 500 mm.</t>
  </si>
  <si>
    <t>MAKEN DOORVERBINDING/AANBOUWING OP GIETIJZER</t>
  </si>
  <si>
    <t>Aanbrengen doorverbinding in Gij 80 mm</t>
  </si>
  <si>
    <t>Aanbrengen doorverbinding in Gij 100 mm</t>
  </si>
  <si>
    <t>Aanbrengen doorverbinding in Gij 125 mm</t>
  </si>
  <si>
    <t>Aanbrengen doorverbinding in Gij 150 mm</t>
  </si>
  <si>
    <t>Aanbrengen doorverbinding in Gij 200 mm</t>
  </si>
  <si>
    <t>Aanbrengen doorverbinding in Gij 250 mm</t>
  </si>
  <si>
    <t>Aanbrengen doorverbinding in Gij 300 mm</t>
  </si>
  <si>
    <t>Aanbrengen doorverbinding in Gij 400 mm</t>
  </si>
  <si>
    <t>Aanbrengen doorverbinding in Gij 500 mm</t>
  </si>
  <si>
    <t>MAKEN DOORVERBINDING/AANBOUWING OP STAAL</t>
  </si>
  <si>
    <t>Aanbrengen doorverbinding in ST 80 mm</t>
  </si>
  <si>
    <t>Aanbrengen doorverbinding in ST 100 mm</t>
  </si>
  <si>
    <t>Aanbrengen doorverbinding in ST 125 mm</t>
  </si>
  <si>
    <t>Aanbrengen doorverbinding in ST 150 mm</t>
  </si>
  <si>
    <t>Aanbrengen doorverbinding in ST 200 mm</t>
  </si>
  <si>
    <t>Aanbrengen doorverbinding in ST 250 mm</t>
  </si>
  <si>
    <t>Aanbrengen doorverbinding in ST 300 mm</t>
  </si>
  <si>
    <t>SPIEGELLASVERBINDINGEN DRINKWATERLEIDING</t>
  </si>
  <si>
    <t>Lasverbindingen in PE.  Spiegellas en electrolas SDR-klasse 11 of 17.
Graven en aanvullen werkgat/-put.  Ongeacht het grondtype: slap, los, vast of zwaar.
Hoeveelheid per gat: van 1 tot 2 m3.
Dunea legt in beginsel bijna nooit HPE leidingen aan &gt; dan 63 mm, lasverbindingen zoals benoemd onder bestekspostnummers: 3130 &amp; 3132 komen dan ook zelden voor. De verbindingen in deze kleine diameters worden met een knelkoppeling gemaakt.
Betreft zowel nieuw als bestaand kabel- en leidingtracé, mogelijk voorzien van kunststof afdekmateriaal.
Indien van toepassing tijdens het aanvullen het uitgekomen afdekmateriaal opnieuw aanbrengen.   
Dit grondwerk wordt niet conform 2111 t/m 2213 verrekend, het grondwerk 1 tot 2 m3 dient conform het Bestek opgenomen te worden in deze post.</t>
  </si>
  <si>
    <t>MAKEN SPIEGELLASVERBINDING IN PE</t>
  </si>
  <si>
    <t>Lasmethode conform eisen leverancier / producent.
Materiaalsoort HDPE SDR klasse 11 of 17.
Laswerk veelal naast de sleuf mogelijk.</t>
  </si>
  <si>
    <t>Spiegellasverbinding in PE-buis  90 mm</t>
  </si>
  <si>
    <t>Spiegellasverbinding in PE-buis  110 mm</t>
  </si>
  <si>
    <t>Spiegellasverbinding in PE-buis  125 mm</t>
  </si>
  <si>
    <t>spiegellasverbinding in PE-buis  160 mm</t>
  </si>
  <si>
    <t>spiegellasverbinding in PE-buis 200 mm</t>
  </si>
  <si>
    <t>spiegellasverbinding in PE-buis 250 mm</t>
  </si>
  <si>
    <t>spiegellasverbinding in PE-buis 315 mm</t>
  </si>
  <si>
    <t>spiegellasverbinding in PE-buis 400 mm</t>
  </si>
  <si>
    <t>spiegellasverbinding in PE-buis 500 mm</t>
  </si>
  <si>
    <t>VERWIJDERN LASRILLEN INWENDIG</t>
  </si>
  <si>
    <t>Verwijderen lasril(len) bij aanleg van een (ruw)waterleiding in de PE buis. Bij lengte 10 en of 12 m.</t>
  </si>
  <si>
    <t>Lasril verwijderen PE-buis  t/m 160 mm.</t>
  </si>
  <si>
    <t>Lasril verwijderen PE-buis 200 t/m 315  mm.</t>
  </si>
  <si>
    <t>Lasril verwijderen PE-buis 400  mm.</t>
  </si>
  <si>
    <t>Lasril verwijderen PE-buis 500  mm.</t>
  </si>
  <si>
    <t>MAKEN ELEKTROLASVERBINDING IN PE</t>
  </si>
  <si>
    <t xml:space="preserve">Lasmethode conform eisen leverancier / producent.
Materiaalsoort HDPE SDR klasse 11 of 17.
Laswerk veelal naast de sleuf mogelijk.
Posten genoemd onder 3132 zijn separaat verrekenbaar. </t>
  </si>
  <si>
    <t>Elektrolasverbinding in PE-buis 50 mm</t>
  </si>
  <si>
    <t>Elektrolasverbinding in PE-buis 63 mm</t>
  </si>
  <si>
    <t>Elektrolasverbinding in PE-buis 75 mm</t>
  </si>
  <si>
    <t>Elektrolasverbinding in PE-buis 90 mm</t>
  </si>
  <si>
    <t>Elektrolasverbinding in PE-buis 110 mm</t>
  </si>
  <si>
    <t>Elektrolasverbinding in PE-buis 125 mm</t>
  </si>
  <si>
    <t>Elektrolasverbinding in PE-buis  160 mm</t>
  </si>
  <si>
    <t>Elektrolasverbinding in PE-buis 200 mm</t>
  </si>
  <si>
    <t>Elektrolasverbinding in PE-buis 250 mm</t>
  </si>
  <si>
    <t>Elektrolasverbinding in PE-buis 315 mm</t>
  </si>
  <si>
    <t>EINDPUNTEN PLAATSEN IN BESTAANDE DRINKWATERLEIDING</t>
  </si>
  <si>
    <t>Ongeacht gebiedsklasse 
Eindspunten plaatsen in bestaande en nieuwe drinkwaterleiding.
Aanbrengen eindafsluiting in leiding.
Het plaatsen van een eindpunt in nieuw te leggen leidingen wordt verrekend met het plaatsen van een brandkraan post 3011 en/of monsterkast 380021. Bestekspost 32 is alleen bedoelt voor het plaatsen van een eindpunt in een bestaande leiding. In de toelichting staat abusievelijk dat het ook van toepassing is in een nieuwe leiding.
De toezichthouder van het waterbedrijf moet bij de ingreep aanwezig zijn.
Afzeggen bewoners en bedrijven d.m.v. vooraf vastgestelde procedure wordt gedaan door toezichthouder Waterbedrijf.
Aanwezig afdekmateriaal opnemen en nadien herstellen. 
Incl. drukloos maken leidingnet en afvoer vrijkomend water.
Leiding onderbreken en hulpstukken aanbrengen.
Eindafsluiting door verloopflens, eindkap mjoint of X (blindflens). incl. kogelkraan t.b.v. ontluchting. 
Plaatsen ondergrondse brandkraan met flenskoppeling. 
Incl. aanbrengen grondplank en stellen BK pot.
Vullen en schoonspoelen leiding.
Beproeven op bedrijfsdruk en controleren op sterkte en dichtheid.
Assisteren bij het in bedrijf nemen van het leidingnet.</t>
  </si>
  <si>
    <t>EINDPUNT PL. IN BESTAANDE LEIDING  PVC/PE</t>
  </si>
  <si>
    <t>Aanbrengen eindpunt &lt;75 mm</t>
  </si>
  <si>
    <t>Aanbrengen eindpunt in 75 mm</t>
  </si>
  <si>
    <t>Aanbrengen eindpunt in 90 mm</t>
  </si>
  <si>
    <t>Aanbrengen eindpunt in 110 mm</t>
  </si>
  <si>
    <t>Aanbrengen eindpunt in 125 mm</t>
  </si>
  <si>
    <t>Aanbrengen eindpunt in 160 mm</t>
  </si>
  <si>
    <t>Aanbrengen eindpunt in 200 mm</t>
  </si>
  <si>
    <t>Aanbrengen eindpunt in 250 mm</t>
  </si>
  <si>
    <t>Aanbrengen eindpunt in 315 mm</t>
  </si>
  <si>
    <t>Aanbrengen eindpunt in 400 mm</t>
  </si>
  <si>
    <t>Aanbrengen eindpunt in 500 mm</t>
  </si>
  <si>
    <t>EINDPUNT PL. IN BESTAANDE LEIDING  GIETIJZER</t>
  </si>
  <si>
    <t>Aanbrengen eindpunt t/m 100 mm</t>
  </si>
  <si>
    <t>Aanbrengen eindpunt in 150 mm</t>
  </si>
  <si>
    <t>Aanbrengen eindpunt 200 mm</t>
  </si>
  <si>
    <t>Aanbrengen eindpunt 250 mm</t>
  </si>
  <si>
    <t>Aanbrengen eindpunt 300 mm</t>
  </si>
  <si>
    <t>Aanbrengen eindpunt 400 mm</t>
  </si>
  <si>
    <t>Aanbrengen eindpunt 500 mm</t>
  </si>
  <si>
    <t>EINDPUNT PL. IN BESTAANDE LEIDING  ASBESTCEMENT</t>
  </si>
  <si>
    <t>Aanbrengen eindpunt in 300 mm</t>
  </si>
  <si>
    <t>NOODVOORZIENINGEN</t>
  </si>
  <si>
    <t>Betreft de aanleg van een noodvoorziening t.b.v. een tijdelijke waterlevering.</t>
  </si>
  <si>
    <t>NOODLEIDINGEN INCL. GRONDWERK</t>
  </si>
  <si>
    <t>In de prijs per eenheid zijn de volgende kosten inbegrepen:
- Al het benodigd grondwerk t.b.v. de aanleg en het verwijderen van de noodleiding,
- Aanbrengen en na afloop verwijderen van de noodleiding,
- Kaliber en materiaal 50 of 63 mm PE buis,
- Afvoeren vrijkomend materiaal.</t>
  </si>
  <si>
    <t>Noodleiding PE 50 t/m 63 mm dekking 0,3 m.</t>
  </si>
  <si>
    <t>Aanleg noodleiding op een diepte van 0,3 m.</t>
  </si>
  <si>
    <t>Noodleiding PE 50 t/m 63 mm dekking 0,6 m.</t>
  </si>
  <si>
    <t>Aanleg noodleiding op een diepte van 0,6 m.</t>
  </si>
  <si>
    <t>NOODLEIDING AANBOREN OVERZETTEN</t>
  </si>
  <si>
    <t>Betreft de aanboring en de overzettingen t.b.v een noodleiding.</t>
  </si>
  <si>
    <t>Aanboren hoofdleiding t.b.v. noodleiding</t>
  </si>
  <si>
    <t>In de prijs per eenheid zijn de volgende kosten inbegrepen:
- Al het benodigd grondwerk t.b.v. de het aanboren en nadien afpluggen van de dienstkraan, Dit grondwerk wordt niet conform 2111 t/m 2213 verrekend, het grondwerk 1 tot 2 m3 dient conform het Bestek opgenomen te worden in deze post
- Plaatsen zadel, aanboren leiding, aansluiten, vullen en ontluchten noodleiding,
- Kaliber en materiaal hoofdleiding divers,
- Na afloop van de werkzaamheden noodleiding loskoppelen en dienstkraan afpluggen.</t>
  </si>
  <si>
    <t>Overzetten aansluitleiding 25 t/m 63 mm</t>
  </si>
  <si>
    <t>In de prijs per eenheid zijn de volgende kosten inbegrepen:
- Al het benodigd grondwerk t.b.v. het overzetten van de aansluitleiding, Dit grondwerk wordt niet conform 2111 t/m 2213 verrekend, het grondwerk dient conform het Bestek opgenomen te worden in deze post
- Afkoppelen oude aansluitleiding, tijdelijk afdoppen
- Plaatsen zadel, aanboren leiding, plaatsen dienstkraan,
- Aanleggen max 1 meter nieuwe dienstleiding, doorverbinden naar bestaand,
- Vullen en ontluchten aansluitleiding- Kaliber en materiaal hoofdleiding divers,
- Gebruik van de post is mogelijk voor hoofd naar noodleiding, van nood naar hoofdleding en van hoofd naar hoofdleiding.</t>
  </si>
  <si>
    <t>Overzetten aansluitleiding 25 t/m 63 mm water meeneem methode</t>
  </si>
  <si>
    <t>In de prijs per eenheid zijn de volgende kosten inbegrepen:
- Afkoppelen oude aansluitleiding, tijdelijk afdoppen
- Plaatsen zadel, aanboren leiding, plaatsen dienstkraan,
- Aanleggen max 1 meter nieuwe dienstleiding, doorverbinden naar bestaand,
- Vullen en ontluchten aansluitleiding- Kaliber en materiaal hoofdleiding divers</t>
  </si>
  <si>
    <t>AANSLUITINGEN DRINKWATER</t>
  </si>
  <si>
    <t>Betreft de aanleg van nieuwe aansluitleidingen.</t>
  </si>
  <si>
    <t>AANSLUITLEIDINGEN NIEUWBOUW</t>
  </si>
  <si>
    <t>NIEUWE AANSLUITLEIDINGEN VOOR LAAG/ HOOGBOUW</t>
  </si>
  <si>
    <t>Betreft de realisatie van complete aansluitleidingen t.b.v.
laag/ hoogbouw woningen, bedrijfspanden en (tijdelijke) bouwmeterputten.
In nieuwbouw, revitalisatie (renovatie) en inbrei locaties.
Tot de resultaatsverplichting hoort onder andere:
Coördinatie met de klant.
Bouwkundig controleren van de meterkast(put), invoer (mantelbuizen/kruipruimte) en het tracé op locatie, voorafgaand aan de werkzaamheden en bevindingen vastleggen in schouwverslag.
Maatvoering en materiaal conform de bijgevoegde of separaat te verstrekken meterkast(put) tekening.
Het doen van een graafmelding bij het kadaster t.b.v. het ontgraven van de bodem (Klic-melding).
Het aan- en afmelden van werkzaamheden bij vergunningverlenende instanties (bijvoorbeeld in MOOR).
Opnemen en herstellen aanwezig straatwerk (inrichting), op openbaar en particulier terrein, met uitzondering van gesloten verharding, licht en gebonden steenmengsels.
Graven, aanvullen, verdichten benodigd werkgat en sleuf, in alle voorkomende hinderfactoren en benodigde afmetingen.
In alle voorkomende grondsoorten, grondsoorten gescheiden ontgraven en in dezelfde laag terug brengen.
Sleuflengte van dienstkraan tot invoer, maximaal 25,00 m, diepte sleuf 1,00 m.
Materiaalsoort mediumvoerende buis (Alu)PE.
Plaatsen zadel en dienstkraan of zwenkventiel op alle voorkomende diameters en materiaalsoorten, aanboren onder druk.
Aanbrengen aansluitleiding in sleuf en invoeren in mantelbuis van gevel tot in meterkast(put) of onder de gevel invoeren in kruipruimte, lus leggen en doorvoeren naar meterkast(put).
Maximale invoerlengte mantelbuis inpandig is 5,00 m, diameters divers.
Uiteinden mantelbuis afdichten met CSD plug, afsluitschakels of gelijkwaardig.
Aanbrengen watermeteropstelling, met inbegrip van dubbele hoofdkraan, aftapper etc.
Monteren alle verbindingen, vullen en schoonspuien aansluitleiding met drinkwater, plaatsen watermeter, passtuk en keerklep.
Afspuien volgens spuiprotocol aansluitleidingen. 
Beproeven en controleren op bedrijfsdruk.
Zegelkappen aanbrengen.
Indien vereist, straatpot plaatsen, bovenzijde straatpot tussen 0 en 5 mm onder geprojecteerd maaiveld stellen of wanneer deze niet zichtbaar mogen zijn in het straatwerk 0,15 m onder maaiveld.
Indien vereist, straatwerk passend aanbrengen om de dienstkraanpot.
Controleren of spindelkop bereikbaar is via schutbuis, zonodig schutbuis opgraven en herstellen in rechtstand.
Bruikbaar materiaal hergebruiken, onbruikbaar vervangen door ter beschikking gestelde nieuwe materialen.
Aanleveren watermetergegevens en revisie volgens vigerende inmeetprotocol .
Niet tot de resultaatsverplichting hoort:
Overlengte bij sleuf &gt; 25,00 m, verrekening d.m.v. bpnr.
364010
Overlengte bij invoeren mantelbuis &gt; 5,00 m, verrekening
d.m.v. bpnr. 401020 / 401030
Inbouwen van T-stukken en andere aftakkingen in hoofdleidingen.</t>
  </si>
  <si>
    <t xml:space="preserve">Solo aanleggen aansluitleiding compleet Q3 2,5 laagbouw =&lt;2 in één aanvraag </t>
  </si>
  <si>
    <t>Solo aanleggen aansluitleiding compleet Q3 2,5 laagbouw =&gt;3 in één aanvraag</t>
  </si>
  <si>
    <t xml:space="preserve">In combi aanleggen aansluitleiding compleet Q3 2,5 laagbouw =&lt;2 in één aanvraag </t>
  </si>
  <si>
    <t>In combi aanleggen aansluitleiding compleet Q3 2,5 laagbouw =&gt;3 in één aanvraag</t>
  </si>
  <si>
    <t xml:space="preserve">Aansluitleiding HPE 32 compleet Q3 4 laagbouw / frontaansluiting hoogbouw. </t>
  </si>
  <si>
    <t>Aansluitleiding HPE 40 compleet Q3 6,3 laagbouw / frontaansluiting hoogbouw.</t>
  </si>
  <si>
    <t>Aansluitleiding HPE 50 compleet Q3 10 laagbouw/ frontaansuiting hoogbouw.</t>
  </si>
  <si>
    <t>Aansluitleiding HPE 63 compleet Q3 16 en Q3 25 laagbouw/ frontaansuiting hoogbouw.</t>
  </si>
  <si>
    <t xml:space="preserve">SANEREN AANSLUITINGEN WATER 
</t>
  </si>
  <si>
    <t>Betreft het vervangen van aansluitleidingen voor leidingen van (Alu)PE.
De werkzaamheden zijn geclusterd tot een post vaste kosten, voor het vervangen van een complete aansluitleiding met een totale lengte van max. 15,00 m, gemeten van dienstkraan tot invoer pand.
Tot de resultaatsverplichting hoort onder andere:
Coordinatie met de klant.
Het saneren volgens het saneringsprotocol metallische saneringen Dunea.
Bouwkundig controleren van de meterkast(put), invoer (mantelbuizen/kruipruimte) en het tracé op locatie, voorafgaand aan de werkzaamheden en bevindingen vastleggen in schouwverslag.
Het doen van een graafmelding bij het kadaster t.b.v. het ontgraven van de bodem (Klic-melding).
Het aan- en afmelden van werkzaamheden bij vergunningverlenende instanties (bijvoorbeeld in MOOR).
Opnemen en herstellen aanwezig (sier)straatwerk op openbaar en particulier terrein, met uitzondering van gesloten verharding, licht en ongebonden steenmengsels.
Graven, aanvullen, verdichten benodigd werkgat en sleuf, in alle voorkomende hinderfactoren en benodigde afmetingen.
In alle voorkomende grondsoorten, grondsoorten gescheiden ontgraven en in dezelfde laag terug brengen.
Aansluiten aansluitleiding op bestaande dienstkraan of het plaatsen van een zadel met dienstkraan en aanboren van de hoofdleiding.
Verwijderen oude meteropstelling en leiding uit meteropstelruimte, sleuf, mantelbuis en werkgat.
Aanbrengen aansluitleiding in sleuf en invoeren in mantelbuis van gevel tot in meterkast(put) of onder de gevel invoeren in kruipruimte, lus leggen en doorvoeren naar meterkast(put).
Uiteinden mantelbuis afdichten met CSD plug, afsluitschakels of gelijkwaardig.
Aanbrengen nieuwe watermeteropstelling, met inbegrip van dubbele hoofdkraan, aftapper etc.
Aansluiten op bestaande en zo nodig aan te passen binneninstallatie.
Herstellen en waterdicht afwerken beschadigd metselwerk.
Monteren alle verbindingen.
Vullen en schoonspuien aansluitleiding met drinkwater.
Afspuien volgens spuiprotocol aansluitleidingen.
Beproeven en controleren op bedrijfsdruk.
Herplaatsen / vervangen watermeter.
Indien vereist, straatpot plaatsen, bovenzijde straatpot tussen 0 en 5 mm onder geprojecteerd maaiveld stellen of wanneer deze niet zichtbaar mogen zijn in het straatwerk 0,15 m onder maaiveld.Indien vereist, straatwerk passend aanbrengen om de dienstkraanpot.
Controleren of spindelkop bereikbaar is via schutbuis, zonodig schutbuis opgraven en herstellen in rechtstand.
Bruikbaar materiaal hergebruiken, onbruikbaar vervangen door ter beschikking gestelde nieuwe materialen.
Aanleveren watermetergegevens en revisie volgens vigerende inmeetprotocol.
Bij afwijking ten opzichte van de opdracht wordt dit aangemerkt als stoppunt en moet alvorens de werkzaamheden te continueren in overleg met de directie de
vervolgactie worden bepaald.</t>
  </si>
  <si>
    <t xml:space="preserve">Saneren aansluitleiding =&lt;2 per opdracht. </t>
  </si>
  <si>
    <t xml:space="preserve">Saneren aansluitleiding =&gt;3 per opdracht. </t>
  </si>
  <si>
    <t>Saneren aansluitleiding complex =&lt;2 per opdracht. Inclusief het eventueel onderbreken/vervangen van mantelbuizen in
begaanbare kruipruimte.</t>
  </si>
  <si>
    <t>Aanvullend op hoofdomschrijving:
Aanbrengen mantelbuis van 0,50 m buiten de gevel tot aan de watermeteropstelling incl. eventuele muurdoorvoer, lengte, diameter en materiaalsoort mantelbuis divers.
Uiteinden mantelbuis afdichten met CSD plug, afsluitschakels of gelijkwaardig.</t>
  </si>
  <si>
    <t>Saneren aansluitleiding complex =&gt;3 per opdracht. Inclusief het eventueel onderbreken/vervangen van mantelbuizen in
begaanbare kruipruimte.</t>
  </si>
  <si>
    <t>SANEREN KOPER VERDEELSTUK</t>
  </si>
  <si>
    <t>Betreft het saneren van koperen (Cu) verdeelstukken in
meterkast(put).
Verrekening per aangesloten watermeterpunt.
Tot de resultaatsverplichting hoort onder andere:
Coördinatie met de klant.
Bouwkundig controleren van de meterkast(put), invoer (mantelbuizen/kruipruimte) en het tracé op locatie, voorafgaand aan de werkzaamheden en bevindingen vastleggen in schouwverslag.Drukloos maken installatie.
Afvoeren vrijkomend water.
Verwijderen oud koperverdeelstuk en watermeter(s).
Aanbrengen, c.q. samenstellen verdeelstuk.
Aansluiten nieuw verdeelstuk op bestaande dienstleiding.
Monteren watermeterbeugel, dubbele stopkraan etc.
Aansluiten op bestaande en zo nodig aan te passen binneninstallatie.
Herplaatsen / vervangen watermeter en aanleveren metergevens.
Vullen en schoonspuien aansluitleiding met drinkwater.
Afspuien volgens spuiprotocol aansluitleidingen.
Beproeven en controleren op bedrijfsdruk.</t>
  </si>
  <si>
    <t>Saneren koperverdeelstuk. In meterkast(put).</t>
  </si>
  <si>
    <t xml:space="preserve">AANSLUITLEIDINGEN overig
</t>
  </si>
  <si>
    <t>Betreft de aanvullende werkzaamheden t.b.v. laag/
hoogbouw woningen en bedrijfspanden.
In nieuwbouw, revitalisatie (renovatie) en inbrei locaties.e afhankelijk van het clustergebied waarbinnen de werkzaamheden worden uitgevoerd.</t>
  </si>
  <si>
    <t xml:space="preserve">Aansluitleiding overlengte grond- en leidingwerk voor alle aansluitingen. Gemeten wordt over het hart van de sleuf. Betreft de meerdere lengte boven de 25,00 m voor alle aansluitingen.
Gemeten wordt over het hart van de sleuf.
</t>
  </si>
  <si>
    <t>Tot de resultaatsverplichting hoort onder andere:
Opnemen en herstellen aanwezige straatwerk (inrichting), op openbaar en particulier terrein, met uitzondering van gesloten verharding, licht en gebonden steenmengsels.
Graven, aanvullen, verdichten benodigde sleuf, in alle voorkomende hinderfactoren en benodigde afmetingen.
In alle voorkomende grondsoorten, grondsoorten gescheiden ontgraven en in dezelfde laag terug brengen.
Sleufdiepte 1,00 m grondsoort divers.
Aanleg (Alu)PE buis diameter van 25 t/m 63 mm.</t>
  </si>
  <si>
    <t xml:space="preserve">Aansluitleidingen invoeren in mantelbuis 25 t/m 40mm. </t>
  </si>
  <si>
    <t>Betreft het invoeren van mediumvoerende (Alu)PE-buis leidingen in bestaande mantelbuizen, waaronder de meerdere lengte boven de 5,00 m in de invoer van een aansluitleiding, of mantelbuizen aangebracht overeenkomstig dit bestek.
Materiaalsoort mantelbuis divers.
Tot de resultaatsverplichting hoort onder andere:
Pasmaken buizen.
Aanbrengen verbindingen.
Uiteinden mantelbuis afdichten met CSD plug, afsluitschakels of gelijkwaardig.
Aanleveren revisie volgens vigerende inmeetprotocol.</t>
  </si>
  <si>
    <t xml:space="preserve">Aansluitleidingen invoeren in mantelbuis 50 t/m 63mm. </t>
  </si>
  <si>
    <t>Appartementsaansluiting Q3 2,5 op verdeelstuk (hoogbouw)</t>
  </si>
  <si>
    <t>Betreft het maken van een appartementsaansluiting in een verdeelstuk t.b.v. hoogbouw, in hydrofoor-, technische ruimte en centrale meterkasten.
Verrekening per aansluitpunt watermeter.
Tot de resultaatsverplichting hoort onder andere:
Monteren c.q. samenstellen verdeelstuk en watermeteropstelling inclusief plaatsen watermeter en aanleveren metergegevens.
Bij directe invoer op voordruk; Aanbrengen benodigd leidingwerk van aansluitpunt naar verdeelstuk(ken), monteren verbindingen.
Vullen en schoonspuien aansluitleiding met drinkwater.
Afspuien volgens spuiprotocol aansluitleidingen.
Beproeven en controleren op bedrijfsdruk.</t>
  </si>
  <si>
    <t>Watermeter Q3 2,5 plaatsen (hoogbouw, niet in verdeelstuk). Verrekening per geplaatste watermeter.</t>
  </si>
  <si>
    <t>inclusief leveren metergevens.</t>
  </si>
  <si>
    <t>Aansluitingen verwijderen</t>
  </si>
  <si>
    <t>Betreft het verwijderen van (bouw)-aansluitleidingen
Materiaal divers, diameter divers.
Tot de resultaatsverplichting hoort onder andere:
Coördinatie met de klant.
Het doen van een graafmelding bij het kadaster t.b.v. het ontgraven van de bodem (Klic-melding).
Het aan- en afmelden van werkzaamheden bij vergunningverlenende instanties (bijvoorbeeld in MOOR).
Opnemen en herstellen aanwezig (sier)straatwerk op openbaar en particulier terrein, met uitzondering van gesloten verharding, licht en ongebonden steenmengsels.
Graven, aanvullen, verdichten benodigd werkgat en sleuf, in alle voorkomende hinderfactoren en benodigde afmetingen.
In alle voorkomende grondsoorten, grondsoorten gescheiden ontgraven en in dezelfde laag terug brengen.
Sleuflengte van dienstkraan tot invoer max. 15,00 m, diepte sleuf max 1,00 m
Aansluitleiding afkoppelen, dienstkraan afdoppen, dit is van toepassing voor alle voorkomende diameters en materiaalsoorten.
Verwijderen en afvoeren complete watermeteropstelling uit meterkast(put).
Indien nodig invoer verlaten leiding, waterdicht afwerken.
Aanleveren metergegevens en revisie volgens vigerende inmeetprotocol.
Overlengte bij sleuf &gt; 15,00 m, verrekening d.m.v. bpnr. 364010</t>
  </si>
  <si>
    <t xml:space="preserve">Solo vewijderen aansluitleiding =&lt;2 in één aanvraag </t>
  </si>
  <si>
    <t>Solo verwijderen aansluitleiding =&gt;3 in één aanvraag</t>
  </si>
  <si>
    <t>Tevens van toepassing wanneer aansluitleiding gelijktijdig wordt verwijderd met de nieuwe aanleg, dan wel reconstructie van een aansluitleiding.</t>
  </si>
  <si>
    <t xml:space="preserve">In combi verwijderen aansluitleiding =&lt;2 in één aanvraag </t>
  </si>
  <si>
    <t>In combi aansluitleiding verwijderen =&gt;3 in één aanvraag</t>
  </si>
  <si>
    <t>Aansluitingen afdoppen</t>
  </si>
  <si>
    <t>Betreft het buiten bedrijfstellen en afdoppen van (bouw)-aansluitleidingen
Materiaal divers, diameter divers.
Tot de resultaatsverplichting hoort onder andere:
Coördinatie met de klant.
Opnemen en herstellen aanwezig (sier)straatwerk op openbaar en particulier terrein, met uitzondering van gesloten verharding, licht en ongebonden steenmengsels.
Graven, aanvullen, verdichten benodigd werkgat, in alle voorkomende hinderfactoren en benodigde afmetingen.
In alle voorkomende grondsoorten, grondsoorten gescheiden ontgraven en in dezelfde laag terug brengen.
Aansluitleiding afkoppelen, dienstkraan afdoppen, dit is van toepassing voor alle voorkomende diameters en materiaalsoorten.
Verwijderen en afvoeren complete watermeteropstelling uit meterkast(put).
Aanleveren metergegevens en revisie volgens vigerende inmeetprotocol.</t>
  </si>
  <si>
    <t xml:space="preserve">Solo afdoppen aansluitleiding =&lt;2 in één aanvraag </t>
  </si>
  <si>
    <t>Solo afdoppen aansluitleiding =&gt;3 in één aanvraag</t>
  </si>
  <si>
    <t>Tevens van toepassing wanneer aansluitleiding gelijktijdig wordt afgedopt met de nieuwe aanleg, dan wel reconstructie van een aansluitleiding.</t>
  </si>
  <si>
    <t xml:space="preserve">In combi afdoppen aansluitleiding =&lt;2 in één aanvraag </t>
  </si>
  <si>
    <t>In combi aansluitleiding afdoppen =&gt;3 in één aanvraag</t>
  </si>
  <si>
    <t>Aansluitingen wijzigenvan een aansluiting of doorleggen van bouwwater</t>
  </si>
  <si>
    <t>Betreft het wijzigen en verplaatsen van een aansluitleiding met een maximale lengte van 10,00 m, gemeten over het hart van de sleuf.
Tot de resultaatsverplichting hoort onder andere:
Coordinatie met de klant.
Bouwkundig controleren van de meterkast(put), invoer (mantelbuizen/kruipruimte) en het tracé op locatie, voorafgaand aan de werkzaamheden en bevindingen vastleggen in schouwverslag.
Het doen van een graafmelding bij het kadaster t.b.v. het ontgraven van de bodem (Klic-melding).
Het aan- en afmelden van werkzaamheden bij vergunningverlenende instanties (bijvoorbeeld in MOOR).
Opnemen en herstellen aanwezig (sier)straatwerk op openbaar en particulier terrein, met uitzondering van gesloten verharding, licht en gebonden steenmengsels.
Graven, aanvullen, verdichten benodigd werkgat en sleuf, in alle voorkomende hinderfactoren en benodigde afmetingen.
In alle voorkomende grondsoorten, grondsoorten gescheiden ontgraven en in dezelfde laag terug brengen.
Sleuflengte maximaal 10,00 m, diepte sleuf 1,00 m.
Aanbrengen (Alu)PE aansluitleiding in sleuf en invoeren in mantelbuis PVC/staal, van gevel tot in meterkast(put), tot 0,50 m buiten de gevel, of onder de gevel invoeren in kruipruimte, lus leggen en doorvoeren naar meterkast(put).
Maximale invoerlengte mantelbuis inpandig is 5,00 m.
Het verplaatsen of vervangen van de watermeteropstelling en/of watermeter.
Monteren alle verbindingen.
Vullen en schoonspuien aansluitleiding met drinkwater.
Afspuien volgens spuiprotocol aansluitleidingen.
Beproeven en controleren op bedrijfsdruk.
Aanleveren meterlabel en revisie volgens vigerende inmeetprotocol.
Overlengte bij sleuf &gt; 10,00 m, verrekening d.m.v. bpnr. 364010</t>
  </si>
  <si>
    <t xml:space="preserve">Aansluiting wijzigen en doorleggen bouwwater compleet Q3 2,5 t/m 4 </t>
  </si>
  <si>
    <t xml:space="preserve">Aansluiting wijzigen en doorleggen bouwwater compleet Q3 6,3 t/m 25 </t>
  </si>
  <si>
    <t>Verplaatsen watermeteropstelling (inpandig)</t>
  </si>
  <si>
    <t>Tot de resultaatsverplichting hoort onder andere:
Communicatie met de klant.
Bouwkundig controleren van de meterkast(put), invoer (mantelbuizen/kruipruimte) en het tracé op locatie, voorafgaand aan de werkzaamheden en bevindingen vastleggen in schouwverslag.
Het verplaatsen of vervangen van de watermeteropstelling en/of watermeter.
Het verleggen / aanpassen van de aansluitleiding (inpandig).
Aanleveren metergegevens en revisie volgens vigerende inmeetprotocol.</t>
  </si>
  <si>
    <t xml:space="preserve">Inpandig verplaatsen watermeteropstelling Q3 2,5 t/m 4 </t>
  </si>
  <si>
    <t xml:space="preserve">Inpandig verplaatsen watermeteropstelling Q3 6,3 t/m 25 </t>
  </si>
  <si>
    <t>OVERIGE WERKZAAMHEDEN  AANSLUITLEIDING</t>
  </si>
  <si>
    <t>PLAATSEN EN AANBOREN ZWENKVENTIEL OF LASZADEL</t>
  </si>
  <si>
    <t>Graven en aanvullen werkgat/-put.. Betreft zowel geroerde- als ongeroerde grond, grondtype afhankelijk van het clustergebied. Hoeveelheid per gat: van 1 tot 2 m3 Betreft zowel nieuw- als bestaand leidingtracé, mogelijk voorzien van kunststof. afdekmateriaal. Indien van toepassing, tijdens het aanvullen afdekmateriaal aanbrengen.. Aanbrengen dienstkraan 0nder druk aanboren met behulp van buiszadelconstructie  Spindelgarnituur en straatpot boven de dienstkraan. aanbrengen.</t>
  </si>
  <si>
    <t>Aanbrengen dienstkraan/zwenkventiel t/m 2" (PVC/PE).</t>
  </si>
  <si>
    <t>Aanbrengen en onder druk aanboren dienstkraan of zwenkventiel</t>
  </si>
  <si>
    <t>Aanbrengen dienstkraan/zwenkventiel t/m 2" (ST, GY of AC)</t>
  </si>
  <si>
    <t>Aanbrengen PE laszadel</t>
  </si>
  <si>
    <t>BEPROEVEN EN IN GEBRUIK NEMEN DRINKWATERLEIDING</t>
  </si>
  <si>
    <t>Het plaatsen en verwijderen van een monsterkast</t>
  </si>
  <si>
    <t>Dunea werkt met monsetrkasten die door de aannemer moeten worden geleverd conform typetekening.</t>
  </si>
  <si>
    <t xml:space="preserve">Monsterkast plaatsen en aansluiten op het te bemonsteren leidingdeel. Na monstername door de. directie op eerste aanzegging de monsterkast verwijderen en de dienstkraan afdoppen. Monsterkast retour brengen naar een door de directie aan te geven locatie.
Deze bestekpost wordt niet op basis van offerte afgerekend maar op basis van  verrekenprijs. </t>
  </si>
  <si>
    <t>Beproeven watertransportleiding op druk.</t>
  </si>
  <si>
    <t>Beproeven op druk is inbegrepen in de legprijs, alleen een uitgebreide procedure die bij transportwerk wordt toegepast is verrekenbaar.</t>
  </si>
  <si>
    <t>Bedrag dient per deelopdracht door de aannemer te. worden vastgesteld. Leiding van zowel PVC als PE. Nominale diameter 315mm t/m 630mm Beproevingsdruk: 0,6 MPa; beproevingsduur: 24 uur Conform de richtlijnen opdrachtgever Controle met behulp van pomp en continu schrijven-. de drukmeter</t>
  </si>
  <si>
    <t>DIVERSE WERKZAAMHEDEN HOOFDLEIDINGEN DRINKWATER</t>
  </si>
  <si>
    <t xml:space="preserve">Diverse werkzaamheden op en aan hoofdleidingen water
Betreft een clustercode van alle voortkomende werkzaamheden voor aanleggen, omleggen, verwijderen en vervangen van Drinkwaterleidingen.
Deze bestekpostgroep alleen toe te passen na nadere besteksgroepclusterbepaling en prijsafspraken met de aannemer en de netwerkbeheerders.
</t>
  </si>
  <si>
    <t>LEIDINGINGREEP AANBOREN MET LOSSE SPER</t>
  </si>
  <si>
    <t>Betreft onder druk aanboren van een hoofdleiding d.m.v. een buiszadelconstructie met los geleverde SPER t.b.v. het (later) opbouwen van een brandkraan of het aansluiten van een hoofd -/nooddrinkwaterleiding op het bestaande distributienet. Plaatsen SPER 80 mm met boutverbindingen. Tot de resultaatsverplichting hoort onder andere:
- Graven, aanvullen, verdichten benodigd werkgat, in alle voorkomende hinderfactoren en benodigde afmetingen.
- In alle voorkomende grondsoorten, grondsoorten gescheiden ontgraven en in dezelfde laag terug brengen.
- Monteren al voorkomende hulpstukken.
- Aanleveren revisie volgens vigerende inmeetprotocol.</t>
  </si>
  <si>
    <t>AANBORING PVC/PE met losse SPER (80mm flens)</t>
  </si>
  <si>
    <t>Buitendiameter: 110 en 125 mm.</t>
  </si>
  <si>
    <t xml:space="preserve">Buitendiameter: 160 mm. </t>
  </si>
  <si>
    <t xml:space="preserve">Buitendiameter: 200 mm. </t>
  </si>
  <si>
    <t xml:space="preserve">Buitendiameter: 250 mm. </t>
  </si>
  <si>
    <t>Buitendiameter: 315 mm.</t>
  </si>
  <si>
    <t>AANBORING (N)GY met losse SPER (80mm flens)</t>
  </si>
  <si>
    <t xml:space="preserve">Binnendiameter: 100 en 125 mm. </t>
  </si>
  <si>
    <t xml:space="preserve">Binnendiameter: 150 mm. </t>
  </si>
  <si>
    <t xml:space="preserve">Binnendiameter: 200 mm. </t>
  </si>
  <si>
    <t xml:space="preserve">Binnendiameter: 250 mm. </t>
  </si>
  <si>
    <t>Binnendiameter: 300 mm.</t>
  </si>
  <si>
    <t>AANBORING AC met losse SPER (80mm flens)</t>
  </si>
  <si>
    <t>Vrijgekomen AC-materialen behandelen volgens publicatie: veilig werken met asbestcement leidingen in het ondergrondse openbare waterleidingnet</t>
  </si>
  <si>
    <t>AANBORING MET SPER EN 2" AFSLUITER</t>
  </si>
  <si>
    <t>Betreft onder druk aanboren van een hoofdleiding, d.m.v. een buiszadelconstructie met (los geleverde) SPER en 2" afsluiter.
Eventueel plaatsen los geleverde SPER met 2" bi/bu. Plaatsen afsluiter NGY haaks 2" bu.
Aansluiten (nood)drinkwaterleiding op opgebouwde afsluiter.
Tot de resultaatsverplichting hoort onder andere:
- Graven, aanvullen, verdichten benodigd werkgat, in alle voorkomende hinderfactoren en benodigde afmetingen.
- In alle voorkomende grondsoorten, grondsoorten gescheiden ontgraven en in dezelfde laag terug brengen.
- Monteren al voorkomende hulpstukken.
- Aanleveren revisie volgens vigerende inmeetprotocol.</t>
  </si>
  <si>
    <t>AANBORING PVC/PE met SPER en 2" afsluiter</t>
  </si>
  <si>
    <t>Buitendiameter: 63 t/m 125 mm</t>
  </si>
  <si>
    <t>Buitendiameter: 160 mm.</t>
  </si>
  <si>
    <t>AANBORING (N)GY met SPER en 2" afsluiter</t>
  </si>
  <si>
    <t xml:space="preserve">Binnendiameter: 80, 100 en 125 mm. </t>
  </si>
  <si>
    <t>AANBORING AC met SPER en 2" afsluiter</t>
  </si>
  <si>
    <t>Binnendiameter: 300 mm</t>
  </si>
  <si>
    <t>LEIDINGWERK INGREEP "BLAAS ZETTEN"</t>
  </si>
  <si>
    <t>Betreft het onder druk plaatsen van een enkele blaas in een bestaande distributieleiding.
Stoppunt: De toezichthouder van opdrachtgever moet bij de ingreep aanwezig zijn.
Tot de resultaatsverplichting hoort onder andere:
- Werken volgens "werkinstructie blaasmethode" (als bijlage bij dit bestek).
- Graven, aanvullen, verdichten benodigd werkgat, in alle voorkomende hinderfactoren en benodigde afmetingen.
- In alle voorkomende grondsoorten, grondsoorten gescheiden ontgraven en in dezelfde laag terug brengen.
- Plaatsen en bedienen flowstopstoestel.
- Aanleveren revisie volgens vigerende inmeetprotocol.</t>
  </si>
  <si>
    <t>BLAAS ZETTEN in PVC/PE</t>
  </si>
  <si>
    <t>Buitendiameter: 75 t/m 125 mm.</t>
  </si>
  <si>
    <t>Buitendiameter: 200 mm.</t>
  </si>
  <si>
    <t>BLAAS ZETTEN in NGY</t>
  </si>
  <si>
    <t>Binnendiameter: 80 t/m 125 mm.</t>
  </si>
  <si>
    <t>Binnendiameter: 150 mm.</t>
  </si>
  <si>
    <t>Binnendiameter: 200 mm.</t>
  </si>
  <si>
    <t>BLAAS ZETTEN in AC</t>
  </si>
  <si>
    <t>LEIDINGWERK INGREEP "BLAAS ZETTEN" INCL. KAP</t>
  </si>
  <si>
    <t>Het zetten van een blaas in een bestaande
distributieleiding. Inclusief het plaatsen van een kap ten behoeve van het vervangen van buisleidingen middels de blaasmethode.
Stoppunt: De toezichthouder van opdrachtgever moet bij de ingreep aanwezig zijn.
Tot de resultaatsverplichting hoort onder andere:
- Ter beschikking stellen van hulpstukken waaronder blaaszadel t.b.v. de aanboring.
- Werken volgens "werkinstructie blaasmethode" (als bijlage
bij dit bestek).
- Graven, aanvullen, verdichten van het meerdere grondwerk
ten opzichte van de sleuf, in alle voorkomende hinderfactoren en benodigde afmetingen.
- In alle voorkomende grondsoorten, grondsoorten
gescheiden ontgraven en in dezelfde laag terug brengen.
- Plaatsen en bedienen flowstopstoestel.
- Aanleveren revisie volgens vigerende inmeetprotocol.</t>
  </si>
  <si>
    <t>BLAAS ZETTEN in PVC/PE (incl. kap)</t>
  </si>
  <si>
    <t>9 Buitendiameter: 200 mm.</t>
  </si>
  <si>
    <t>BLAAS ZETTEN in NGY (incl. kap)</t>
  </si>
  <si>
    <t>BLAAS ZETTEN in AC (incl. kap)</t>
  </si>
  <si>
    <t>BEDIENEN MOF MET MESCONSTRUCTIE</t>
  </si>
  <si>
    <t>Betreft het bedienen van een mof met mesconstructie t.b.v.
het vervangen van distributie leidingen, uitgevoerd middels
de blaasmethode.</t>
  </si>
  <si>
    <t>Bediening mof met mesconstructie</t>
  </si>
  <si>
    <t>Bediening mof met mesconstructie &lt; 110 mm</t>
  </si>
  <si>
    <t>Bediening mof met mesconstructie 110 t/m 200 mm</t>
  </si>
  <si>
    <r>
      <t xml:space="preserve">Basisprijs
</t>
    </r>
    <r>
      <rPr>
        <b/>
        <sz val="8"/>
        <rFont val="Cambria"/>
        <family val="1"/>
      </rPr>
      <t>V</t>
    </r>
    <r>
      <rPr>
        <sz val="8"/>
        <rFont val="Cambria"/>
        <family val="1"/>
      </rPr>
      <t>errekenprijs</t>
    </r>
  </si>
  <si>
    <t>ELEKTRA</t>
  </si>
  <si>
    <t>KABEL/LEIDINGWERK ELEKTRA</t>
  </si>
  <si>
    <t>LEGGEN ELEKTRAKABELS</t>
  </si>
  <si>
    <r>
      <t xml:space="preserve">Betreft het leggen of door buistrekken van alle kabeltypes.
De kabelleglengte  is de afstand tussen meetbanden van de montages. In het algemeen worden geen kabel labels aangebracht als de kabelmantel de juiste info bevat.  Is dit niet het geval of bij specifieke aansluitkabels dan dient in overleg met de opdrachtgevers kabellabels, 1x per 2m, aanbrengen al of niet voorzien van opdruk. De labels worden geleverd en van tekst voorzien door de aannemer.
Bij een nieuw gelegde MS kabel moet voor in bedrijf name een mantelfoutbeproeving worden uitgevoerd conform N2367.
</t>
    </r>
    <r>
      <rPr>
        <u/>
        <sz val="8"/>
        <rFont val="Cambria"/>
        <family val="1"/>
      </rPr>
      <t>Inclusief:</t>
    </r>
    <r>
      <rPr>
        <sz val="8"/>
        <rFont val="Cambria"/>
        <family val="1"/>
      </rPr>
      <t xml:space="preserve">
- afzagen,  c.q. afdoppen met krimpdoppen van de kabeleinden op het haspel en montage van de krimpeindmoffen in het werk.
- transport haspels op het werk of van de  locatie van de aannemer (opslagterrein) naar en van het werk
- levering afdichtdoppen voor kabeleinden op het haspel
- waterdicht invoeren in stations/percelen en kasten (maximaal 10m inpandig)
- kabel regelen, ophalen en/of zakken
- leveren en aanbregen van kabellabels
- inmeten conform het bestek
- bij MS kabel, mantelfoutbeproeving
- handeling kabels conform leveranciersvoorschrift en voorschriften opdrachtgever
</t>
    </r>
    <r>
      <rPr>
        <u/>
        <sz val="8"/>
        <rFont val="Cambria"/>
        <family val="1"/>
      </rPr>
      <t>Exclusief:</t>
    </r>
    <r>
      <rPr>
        <sz val="8"/>
        <rFont val="Cambria"/>
        <family val="1"/>
      </rPr>
      <t xml:space="preserve">
- veiligstellen van de werkplek conform de BEI
Deze codes ook toepassen bij kabel leggen indien gebruik gemaakt wordt van een op rol gelegde of te leggen kabel (o.a OV- of bouwaansluiting)</t>
    </r>
  </si>
  <si>
    <t>Kabel leggen 3 fase MS &lt;50mm2</t>
  </si>
  <si>
    <t>Kabel leggen 3 fase MS =&gt; 50mm2</t>
  </si>
  <si>
    <t>Kabel leggen 3st 1 fase MS</t>
  </si>
  <si>
    <t>Incl. het bundelen van de drie éénfase kabels. Prijs respectievelijk gebaseerd op het leggen, van drie éénfase kabels.</t>
  </si>
  <si>
    <t>Kabel leggen LS &lt;50mm2</t>
  </si>
  <si>
    <t>Kabel leggen LS =&gt; 50mm2</t>
  </si>
  <si>
    <t>Kabel aanbrengen in kabelgoot en/of beugelen (hoogbouw)</t>
  </si>
  <si>
    <t>Het aanbrengen van kabel t.b.v. hoogbouw in een kabelgoot of het beugeln van deze kabel. Van toepassing voor de voedende kabel (perceelvoeding) tot aan de flatverdeelkast en voor de afgaande kabels t.b.v. de hoogbouw tot het eerste meterbord.</t>
  </si>
  <si>
    <t>Kabel leggen GS 1 fase</t>
  </si>
  <si>
    <t>Opnemen of aanbrengen van kunststof beschermband.</t>
  </si>
  <si>
    <t>Kabellabels aanbrengen</t>
  </si>
  <si>
    <t>OMLEGGEN ELEKTRAKABELS</t>
  </si>
  <si>
    <t>Bestaande kabel omleggen naar een nieuw te graven tracé inclusief ‘herschikken’ van bestaande merklabels.</t>
  </si>
  <si>
    <t>Kabel omleggen 3 fase MS &lt;50mm2</t>
  </si>
  <si>
    <t>Kabel omleggen 3 fase MS =&gt; 50mm2</t>
  </si>
  <si>
    <t>Kabel omleggen 3st 1 fase MS</t>
  </si>
  <si>
    <t xml:space="preserve">Incl. prijs respectievelijk gebaseerd op het omleggen van drie éénfase kabels Inclusief het opnieuw bundelen na het omleggen. </t>
  </si>
  <si>
    <t>Kabel omleggen LS &lt;50mm2</t>
  </si>
  <si>
    <t>Kabel omleggen LS =&gt; 50mm2</t>
  </si>
  <si>
    <t>Kabel omleggen GS 1 fase</t>
  </si>
  <si>
    <t>VERWIJDEREN ELEKTRAKABELS</t>
  </si>
  <si>
    <r>
      <t xml:space="preserve">Betreft alle kabeltypes.
</t>
    </r>
    <r>
      <rPr>
        <i/>
        <u/>
        <sz val="8"/>
        <rFont val="Cambria"/>
        <family val="1"/>
      </rPr>
      <t>Inclusief:</t>
    </r>
    <r>
      <rPr>
        <sz val="8"/>
        <rFont val="Cambria"/>
        <family val="1"/>
      </rPr>
      <t xml:space="preserve">
- Bij hergebruik, afsluiten kabeleinden, verwijderen kabelmerklabels en ophaspelen
- levering afdichtdoppen voor kabeleinden op het haspel
- Bij verschroten, in stukken knippen of zagen kabel en uitzagen/verwijderen van garnituren. Opbossen en laden in de beschikbaar gestelde containers.
- bij het verwijderen van kabels incl. regelen en opvangen van aanwezige kabels en leidingen.
- demontage eindsluitingen(koud werk)
</t>
    </r>
    <r>
      <rPr>
        <i/>
        <u/>
        <sz val="8"/>
        <rFont val="Cambria"/>
        <family val="1"/>
      </rPr>
      <t>Exclusief:</t>
    </r>
    <r>
      <rPr>
        <sz val="8"/>
        <rFont val="Cambria"/>
        <family val="1"/>
      </rPr>
      <t xml:space="preserve">
- afvoer haspel
- afvoer kabelstukken en garnituren</t>
    </r>
  </si>
  <si>
    <t>Kabel verwijderen ongeacht soort en diameter</t>
  </si>
  <si>
    <t>MONTAGE ELEKTRAKABELS</t>
  </si>
  <si>
    <t>Montage ELEKTRAkabels
Betreft: Montage moffen en (de)montage eindsluitingen
Exclusief;
- grondwerk
- het veiligstellen van de werkplek in het kader van de BEI</t>
  </si>
  <si>
    <t>MONTEREN MOF, MIDDENSPANNING</t>
  </si>
  <si>
    <t>Monteren mof, middenspanning
(De) montage Ms Moffen/eindsluitingen op basis van giethars, olie of giethars / olie, krimp en/of schuiftechniek</t>
  </si>
  <si>
    <t xml:space="preserve">Monteren MS mof eenfase (3x) kabel </t>
  </si>
  <si>
    <t>Monteren MS mof eenfase (3x) kabel. 1 x de code verrekenen bij het maken van de 3  één fase verbindingen. 
Prijs gebaseerd op 3 eenfase MS Moffen</t>
  </si>
  <si>
    <t xml:space="preserve">Monteren MS mof driefase kabel </t>
  </si>
  <si>
    <t>Monteren crossbonding mof MS</t>
  </si>
  <si>
    <t>Mof overgang. 10-20kV XLPE 3x240 XLPE 3x1x240</t>
  </si>
  <si>
    <t>Monteren MS mof GPLK - XLPE</t>
  </si>
  <si>
    <t>Mof overgang. 10-20kV GPLK 3x240 XLPE 3x1x240</t>
  </si>
  <si>
    <t>(DE)MONTEREN EINDSLUITING, MIDDENSPANNING</t>
  </si>
  <si>
    <t>Monteren MS eindsluiting driefase kabel</t>
  </si>
  <si>
    <t>Monteren MS eindsluiting (3x) eenfase kabel</t>
  </si>
  <si>
    <t xml:space="preserve">Monteren MS eindsluiting (3x) eenfase kabel. 1 x de code verrekenen bij het maken van de 3  één fase eindsluitingen. </t>
  </si>
  <si>
    <t>Demonteren MS eindsluiting</t>
  </si>
  <si>
    <t>MONTEREN MOF, LAAGSPANNING</t>
  </si>
  <si>
    <t>Monteren mof, laagspanning</t>
  </si>
  <si>
    <t>Monteren LS verbindings- of aftakmof HOOFDKABEL &lt;= 50mm2</t>
  </si>
  <si>
    <t>Monteren LS verbindings- of aftakmof HOOFDKABEL &gt; 50mm2</t>
  </si>
  <si>
    <t>Monteren LS eindmof</t>
  </si>
  <si>
    <r>
      <rPr>
        <b/>
        <u/>
        <sz val="8"/>
        <color indexed="10"/>
        <rFont val="Cambria"/>
        <family val="1"/>
      </rPr>
      <t>(DE</t>
    </r>
    <r>
      <rPr>
        <b/>
        <sz val="8"/>
        <color indexed="10"/>
        <rFont val="Cambria"/>
        <family val="1"/>
      </rPr>
      <t>)MONTEREN EINDSLUITING, LAAGSPANNING</t>
    </r>
  </si>
  <si>
    <r>
      <t>Monteren eindsluiting, laagspanning
Monteren van eindsluiting op rek/kast enkel/dubbel</t>
    </r>
    <r>
      <rPr>
        <u/>
        <sz val="8"/>
        <rFont val="Cambria"/>
        <family val="1"/>
      </rPr>
      <t xml:space="preserve">
Inclusief:</t>
    </r>
    <r>
      <rPr>
        <sz val="8"/>
        <rFont val="Cambria"/>
        <family val="1"/>
      </rPr>
      <t xml:space="preserve">
- het plaatsen of aanpassen railafscherming en invoer in de kast
- het (de) monteren van het laagspanningsrek / OV-rail (indien aanwezig)
- het plaatsen van een veilighedenstrook (indien aanwezig)</t>
    </r>
  </si>
  <si>
    <t xml:space="preserve">Monteren LS eindsluiting rek/kast enkel/dubbel &lt; 2,5 - 6  mm2 </t>
  </si>
  <si>
    <t xml:space="preserve">Monteren LS eindsluiting rek/kast enkel/dubbel &gt; 6  en &lt; 50 mm2 </t>
  </si>
  <si>
    <t xml:space="preserve">Monteren LS eindsluiting rek/kast enkel/dubbel V.A. 50mm2  </t>
  </si>
  <si>
    <t xml:space="preserve">Demonteren LS eindsluiting rek/kast enkel/dubbel t/m 50mm2 </t>
  </si>
  <si>
    <t xml:space="preserve">Demonteren LS eindsluiting rek/kast enkel/dubbel V.A. 50mm2 </t>
  </si>
  <si>
    <t>Plaatsen LS rek tot 8 afgaande velden  + verbinding van trafo naar het nieuwe rek ( tot 4 mtr)</t>
  </si>
  <si>
    <t>N5100 aansluiten van transformatoren
gemiddelde afstand tussen trafo en LS = 4 meter en de klossen = 30 cm</t>
  </si>
  <si>
    <t>Montage eindsluiting LS per LS kabel incl OV indien aanwezig.</t>
  </si>
  <si>
    <t>D8168
N7985 KADERS FUNCTIONALITEIT VOEDING OV IN MS STATION
Standaard met voorafgetakte lichtgroep bestellen!</t>
  </si>
  <si>
    <t xml:space="preserve">Plaatsen LS rek &gt; 8 velden ( aanbouwrek met doorverbinding op de rail) </t>
  </si>
  <si>
    <t xml:space="preserve">Plaatsen LS rek tot 8 afgaande velden incl meting OV en bestaande verlichting + verbinding van trafo naar het nieuwe rek (tot 4 mtr, prijs per klos = 30cm) </t>
  </si>
  <si>
    <t xml:space="preserve">D8168
</t>
  </si>
  <si>
    <t>Demontage LS-rek tot en met 8 afgaande velden</t>
  </si>
  <si>
    <t>losbouten, incl. kabels knippen</t>
  </si>
  <si>
    <t>Demontage LS-rek &gt; 8 afgaande velden (prijs per veld, per stuk)</t>
  </si>
  <si>
    <t>(DE)MONTEREN MOF EN EINDSLUITING, GELIJKSPANNING (GS)</t>
  </si>
  <si>
    <t>Het betreft kabeltype EG-YmeKas 3 kV (1 x  240/400/630)</t>
  </si>
  <si>
    <t>Monteren GS verbindingsmof</t>
  </si>
  <si>
    <t>Monteren GS eindsluiting</t>
  </si>
  <si>
    <t>Demonteren GS eindsluiting</t>
  </si>
  <si>
    <t>AARDING</t>
  </si>
  <si>
    <r>
      <t xml:space="preserve">Het aanbrengen van Aardingen conform de N5870
</t>
    </r>
    <r>
      <rPr>
        <u/>
        <sz val="8"/>
        <rFont val="Cambria"/>
        <family val="1"/>
      </rPr>
      <t>Inclusief:</t>
    </r>
    <r>
      <rPr>
        <sz val="8"/>
        <rFont val="Cambria"/>
        <family val="1"/>
      </rPr>
      <t xml:space="preserve">
- leveren van de aardelektrode en aanverwante materialen zoals klemmen en koppelingen (minimale lengte per elektrode is 6 meter).
- slaan van de aardelektrode (aardverspreidingsweerstand per elektrode conform de norm en/of eisen van de netbeheerder)
- monteren, invoeren en aansluiten van Cu-aansluitdraad
- leveren van een meetrapport</t>
    </r>
  </si>
  <si>
    <t>Leveren en aanbrengen aardelektrode 25 mm² Cu vertind</t>
  </si>
  <si>
    <t>Leveren en aanbrengen aansluitdraad Cu 25 mm²</t>
  </si>
  <si>
    <t>Aanbrengen ringaarde compactstation</t>
  </si>
  <si>
    <t>montage ringaarde compact station</t>
  </si>
  <si>
    <t>Aanbrengen ringaarde</t>
  </si>
  <si>
    <t>VERDEELKASTEN</t>
  </si>
  <si>
    <t>PLAATSEN EN MONTEREN LAAGSPANNINGVERDEELKAST</t>
  </si>
  <si>
    <r>
      <rPr>
        <u/>
        <sz val="8"/>
        <rFont val="Cambria"/>
        <family val="1"/>
      </rPr>
      <t>Inclusief:</t>
    </r>
    <r>
      <rPr>
        <sz val="8"/>
        <rFont val="Cambria"/>
        <family val="1"/>
      </rPr>
      <t xml:space="preserve">
- grondwerk fundatiegat
- plaatsen en monteren fundatie/sokkel en verzorgen bodemafdichting
- plaatsen en monteren kast
- invoer en montage aarddraad* sleufbedekking
- aanvullen met Hydro korrels</t>
    </r>
  </si>
  <si>
    <t>Plaatsen en monteren LS/OV-kast  2v/3v/straathandelkast</t>
  </si>
  <si>
    <t>Plaatsen en monteren LS/OV-kast 4v/6v/8v/9v/walkast</t>
  </si>
  <si>
    <t>DEMONTEREN EN VERWIJDEREN LAAGSPANNINGVERDEELKAST</t>
  </si>
  <si>
    <r>
      <rPr>
        <u/>
        <sz val="8"/>
        <rFont val="Cambria"/>
        <family val="1"/>
      </rPr>
      <t>Inclusief:</t>
    </r>
    <r>
      <rPr>
        <sz val="8"/>
        <rFont val="Cambria"/>
        <family val="1"/>
      </rPr>
      <t xml:space="preserve">
- grondwerk fundatiegat
- leveren en aanvullen zand en/of teelaarde aansluitend op bestaande grondslag
- demonteren en verwijderen fundatie/sokkel* demonteren en verwijderen kast
- demonteren en verwijderen ringaarde en aarddraad
- sleufbedekking</t>
    </r>
  </si>
  <si>
    <t>Demonteren en verwijderen LS/OV-kast 2v/3v/straathandelkast</t>
  </si>
  <si>
    <t>Demonteren en verwijderen LS/OV-kast 4v/6v/8v/9v/walkast</t>
  </si>
  <si>
    <t>KABEL/LEIDINGWERK INFORMATIE DISTRIBUTIE MS en HDG (GLASVEZEL EN KOPER)</t>
  </si>
  <si>
    <t>Zowel voor MS- als ook voor HDG signaleringskabel</t>
  </si>
  <si>
    <t xml:space="preserve">LEGGEN / TREKKEN HDPE (GLASVEZEL) BUIS </t>
  </si>
  <si>
    <t xml:space="preserve">Leggen / trekken en definitief positioneren in een geul naast MS transportkabel van een HDPE buis
Exclusief de levering van de buis en verbindingskoppelingen en eindkappen.
Inclusief:
- leveren van labels en het slaan van de juiste nummering op de labels
- het om de 2 meter aanbrengen van labels
- het digitaal registreren van de buis, verbindingskoppelingen, overgangen en eindkappen
- afpersen en het opleveren van een persrapport </t>
  </si>
  <si>
    <t>Leggen / trekken HDPE (glasvezel) buis 32/40</t>
  </si>
  <si>
    <t>VERLEGGEN HDPE (GLASVEZEL) BUIS INCL./EXCL. KABEL</t>
  </si>
  <si>
    <t xml:space="preserve">Hieronder wordt verstaan het opnemen en het leggen van dezelfde buis in één arbeidsgang </t>
  </si>
  <si>
    <t>Verleggen loze HDPE (glasvezel) buis 32/40</t>
  </si>
  <si>
    <t>Verleggen HDPE (glasvezel) buis 32/40 incl. glasvezelkabel</t>
  </si>
  <si>
    <t>VERWIJDEREN HDPE (GLASVEZEL) BUIS INCL./EXCL. KABEL</t>
  </si>
  <si>
    <t>Verwijderen loze HDPE (glasvezel) buis 32/40</t>
  </si>
  <si>
    <t>Betreft het ophaspellen / knippen van de buis en deponeren in de ter beschikkinggestelde containers op locatie of opslaan voor hergebruik</t>
  </si>
  <si>
    <t>Verwijderen HDPE (glasvezel) buis 32/40                 
incl. glasvezelkabel</t>
  </si>
  <si>
    <t>Betreft het uittrekken glasvezelkabel uit HDPE buis en ophaspellen / knippen van de kabel en de buis  en deze deponeren in de ter beschikkinggestelde containers op locatie of opslaan voor hergebruik</t>
  </si>
  <si>
    <t>LEGGEN / TREKKEN MS-/HDG SIGNALERINGSKABEL (KOPER)</t>
  </si>
  <si>
    <r>
      <t xml:space="preserve">Betreft het leggen of door buistrekken van diverse signaleringskabels.
De kabelleglengte = de afstand tussen meetbanden van de montages. In het algemeen worden geen kabel labels aangebracht als de kabelmantel de juiste info bevat.  Is dit niet het geval of bij specifieke aansluitkabels dan dient in overleg met de opdrachtgevers kabellabels, 1x per 2m, aanbrengen al of niet voorzien van opdruk. De labels worden geleverd en van tekst voorzien door de aannemer.
</t>
    </r>
    <r>
      <rPr>
        <u/>
        <sz val="8"/>
        <rFont val="Cambria"/>
        <family val="1"/>
      </rPr>
      <t>Inclusief:</t>
    </r>
    <r>
      <rPr>
        <sz val="8"/>
        <rFont val="Cambria"/>
        <family val="1"/>
      </rPr>
      <t xml:space="preserve">
- afzagen, dichtsolderen c.q. afdoppen met krimpdoppen van de kabeleinden op het haspel en montage van de krimpeindmoffen in het werk.
- transport haspels op het werk of van de werf naar en van het werk
- levering afdichtdoppen voor kabeleinden op het haspel
- waterdicht invoeren in stations (maximaal 10m inpandig)
- kabel regelen, ophalen en/of zakken
- inmeten conform het bestek</t>
    </r>
    <r>
      <rPr>
        <u/>
        <sz val="8"/>
        <rFont val="Arial"/>
        <family val="2"/>
      </rPr>
      <t/>
    </r>
  </si>
  <si>
    <t>Leggen / trekken MS-/HDG signaleringskabel (koper)</t>
  </si>
  <si>
    <t>VERLEGGEN MS-/HDG SIGNALERINGSKABEL (KOPER)</t>
  </si>
  <si>
    <t xml:space="preserve">Hieronder wordt verstaan het opnemen en het leggen van dezelfde kabel in één arbeidsgang </t>
  </si>
  <si>
    <t>Verleggen MS-/HDG signaleringskabel (koper)</t>
  </si>
  <si>
    <t>VERWIJDEREN MS-/HDG SIGNALERINGSKABEL (KOPER)</t>
  </si>
  <si>
    <t>Inclusief ophaspellen / knippen van de kabel in stukken en het deponeren in de ter beschikkinggestelde containers op locatie</t>
  </si>
  <si>
    <t>Verwijderen MS-/HDG signaleringskabel (koper)</t>
  </si>
  <si>
    <t>MONTEREN MS-/HDG SIGNALERINGSKABEL (KOPER)</t>
  </si>
  <si>
    <t>Monteren verbindingsmof in signaleringskabel</t>
  </si>
  <si>
    <t>AANSLUITINGEN ELEKTRA &gt;80 AMP (GROOTVERBRUIKER (GV)</t>
  </si>
  <si>
    <t xml:space="preserve">Plaatsen en monteren aansluitkast 250A </t>
  </si>
  <si>
    <t>Inclusief kabelmontage en opbeugelen kabel en waarnodig verzegeling conform N9990</t>
  </si>
  <si>
    <t>Plaatsen en monteren AK250 + Meetkast (K80) incl. meetleiding</t>
  </si>
  <si>
    <t xml:space="preserve">Inclusief meetleiding, kabelmontage en opbeugelen kabel en waarnodig verzegeling. E.e.a. conform werkinstructie opdrachtgever.
De meetkast is de verantwoordelijkheid van een meetbedrijf. </t>
  </si>
  <si>
    <t xml:space="preserve">Demonteren en wegnemen aansluitkast 250A </t>
  </si>
  <si>
    <r>
      <rPr>
        <u/>
        <sz val="8"/>
        <rFont val="Cambria"/>
        <family val="1"/>
      </rPr>
      <t>inclusief:</t>
    </r>
    <r>
      <rPr>
        <sz val="8"/>
        <rFont val="Cambria"/>
        <family val="1"/>
      </rPr>
      <t xml:space="preserve">
- demonteren aansluitkast
- demonteren secundaire draadafsluiting en zonodig verzegelen
- afdichten doorvoergat
- demonteren secundaire aansluitkabel</t>
    </r>
  </si>
  <si>
    <t xml:space="preserve">Demonteren en wegnemen AK250 + Meetkast (K80) incl. meetleiding  </t>
  </si>
  <si>
    <t xml:space="preserve">AANSLUITINGEN ELEKTRA =&lt;80 AMP (KLEINVERBRUIKER) </t>
  </si>
  <si>
    <t>Max. lengte van de aansluitkabel/sleuf 25 meter
Het betreft het realiseren van een complete huisaansluiting, bouwaansluiting, doortrekken bouwaansluiting en of wijziging in combinatie met meerdere diciplines en/of Solo.
Incl bij muurdoorvoeringen gas- en waterdicht afdichten.
De volgende kosten zijn binnen de clusters separaat verrekenbaar:
- Aanvullende verkeermaatregelen binnen en buiten de bebouwde kom zoals genoemd in de CROW 96 b.. 
- Bronbemaling
- Gestuurde boringen
- Werken in vervuilde grond
Uitzonderingen zijn alleen verrekenbaar als ze vooraf gemeld en goedgekeurd zijn door de directie
De uitzonderingen, zoals opgenomen in het uitzonderingsformulier, worden alleen verrekend indien er een ingevuld uitzonderingsformulier is opgestuurd, inclusief een gespecificeerde opgave van de kosten inclusief nota van derde.</t>
  </si>
  <si>
    <t>AANSLUITINGEN ELEKTRA COMPLEET</t>
  </si>
  <si>
    <t>E1670
E1671
E1675
E1676</t>
  </si>
  <si>
    <t xml:space="preserve">Laagbouwaansluiting &gt; 1x6A t/m 3 x 80 A </t>
  </si>
  <si>
    <r>
      <rPr>
        <u/>
        <sz val="8"/>
        <rFont val="Cambria"/>
        <family val="1"/>
      </rPr>
      <t>Inclusief:</t>
    </r>
    <r>
      <rPr>
        <sz val="8"/>
        <rFont val="Cambria"/>
        <family val="1"/>
      </rPr>
      <t xml:space="preserve">
- Graven en dichten van de sleuf en werkgaten; sleufcondities zoals beschreven in bestek incl. het benodigde straatwerk
- Montage aftakmof, leggen en intrekken aansluitkabel sleuf/boring/mantelbuis/gebouw incl. invoeren in de meterruimte
- Het samenstellen, aanbrengen, monteren en aansluiten van een complete 1 of 3 fase huisaansluiting, in nieuw werk vanaf bodemplaat , inhoudende: maken complete E-aansluiting in de meterkast, kabel afbeugelen, plaatsen aansluitkast en meterbord incl. plaatsen en aansluiten kWh- meter aanbrengen benodigde zegels en aansluiten aardingsblok en het zo nodig meten van aardingsweerstand
- verzegelen conform N9990
- Het afdichten van de mantelbuis</t>
    </r>
  </si>
  <si>
    <t xml:space="preserve">E1670
</t>
  </si>
  <si>
    <t>Aansluiting onbemeterd 1x 10A</t>
  </si>
  <si>
    <r>
      <rPr>
        <u/>
        <sz val="8"/>
        <rFont val="Cambria"/>
        <family val="1"/>
      </rPr>
      <t>Inclusief:</t>
    </r>
    <r>
      <rPr>
        <sz val="8"/>
        <rFont val="Cambria"/>
        <family val="1"/>
      </rPr>
      <t xml:space="preserve">
- graven en dichten van de sleuf en werkgaten; sleufcondities zoals beschreven in bestek 
- het benodigde straatwerk. 
- montage aftakmof.                                                                                                                                                                                                           
- leggen en intrekken aansluitkabel/aarddraad 
- sleuf/boring/mantelbuis
- invoeren in de lichtmast of een soortgelijk object.
- het monteren van het aansluitkastje in de lichtmast (of een soortgelijk object)
- het monteren van de aansluitkabel/aarddraad.</t>
    </r>
  </si>
  <si>
    <t>HOOGBOUW ELEKTRAAANSLUITINGEN COMPLEET</t>
  </si>
  <si>
    <t>HOOGBOUW ELEKTRA AANSLUITINGEN COMPLEET</t>
  </si>
  <si>
    <t>E1674</t>
  </si>
  <si>
    <t>Nieuwe perceelvoeding t/m flatverdeelkast hoogbouw</t>
  </si>
  <si>
    <t>- Graven en dichten van de sleuf en werkgaten; sleufcondities zoals beschreven in bestek incl. het benodigde straatwerk.
- Montage kabel afgaande richting VK of transformatorstation, leggen en intrekken aansluitkabel sleuf/boring/mantelbuis/gebouw incl. invoeren in de meterruimte.
- Montage flatverdeelkast compleet.
- Het afdichten van de mantelbuizen</t>
  </si>
  <si>
    <t>E1672
E1673</t>
  </si>
  <si>
    <t>Nieuwe hoogbouwaansluiting vanaf flatverdeelkast t/m 3 x 80 A</t>
  </si>
  <si>
    <r>
      <t>Indien hoogbouw op zand, zonder flatverdeelkast, wordt de eerste aansluiting vanaf het net verrekend met bestekpost 460010. 
-</t>
    </r>
    <r>
      <rPr>
        <sz val="8"/>
        <color indexed="10"/>
        <rFont val="Cambria"/>
        <family val="1"/>
      </rPr>
      <t xml:space="preserve"> </t>
    </r>
    <r>
      <rPr>
        <sz val="8"/>
        <color indexed="56"/>
        <rFont val="Cambria"/>
        <family val="1"/>
      </rPr>
      <t>L</t>
    </r>
    <r>
      <rPr>
        <sz val="8"/>
        <rFont val="Cambria"/>
        <family val="1"/>
      </rPr>
      <t>eggen en intrekken aansluitkabel sleuf/boring/mantelbuis/gebouw/kabelgoot inclusief invoeren in de meterruimte.
- Het samenstellen, aanbrengen, monteren en aansluiten van een complete 1 of 3 fase huisaansluiting, in nieuw werk vanaf bodemplaat of stijgleidingkast, inhoudende: maken complete E-aansluiting in de meterkast, kabel afbeugelen, plaatsen aansluitkast en meterbord inclusief:
- plaatsen en aansluiten kWh- meter
- aanbrengen benodigde zegels
- aansluiten aardingsblok en meten van aardingsweerstand.
Het afdichten van de mantelbuis</t>
    </r>
  </si>
  <si>
    <t>VERPLAATSEN/VERVANGEN/VERWIJDEREN/VERZWAREN ELEKTRA AANSLUITLEIDING t/m 3 X 80 Amp.</t>
  </si>
  <si>
    <t>Standaard bouwherstelwerkzaamheden, hak- en breekwerk (boren, opboren, ophakken, aanhelen  e.d.) tbv. herstel bestaande situatie, uitgezonderd "verwijderen") is inclusief.
-Indien tijdens schouw voor uitvoering NIET standaard bouwherstelwerkzaamheden als genoemd en niet redelijkerwijs door de (hulp)monteur uitgevoerd kunnen worden, geconstateerd worden, wordt de klus apart geoffreerd en in opdracht gegeven als een project.</t>
  </si>
  <si>
    <t xml:space="preserve">Verplaatsen aansluiting t/m 3 x 80 A </t>
  </si>
  <si>
    <t>E1680
E1681
E1682</t>
  </si>
  <si>
    <r>
      <rPr>
        <u/>
        <sz val="8"/>
        <rFont val="Cambria"/>
        <family val="1"/>
      </rPr>
      <t>Inclusief:</t>
    </r>
    <r>
      <rPr>
        <sz val="8"/>
        <rFont val="Cambria"/>
        <family val="1"/>
      </rPr>
      <t xml:space="preserve">
- Graven en dichten van de sleuf en werkgaten; sleufcondities zoals beschreven in bestek incl. het benodigde straatwerk
- Aansluiting demonteren en verwijderen in de meterkast
- Indien nodig maken van een verbindingmof, leggen en intrekken aansluitkabel sleuf/boring/mantelbuis/gebouw incl. invoeren in de meterruimte
- Het samenstellen, aanbrengen, monteren en aansluiten van een complete 1 of 3 fase huisaansluiting, in nieuw werk vanaf bodemplaat, inhoudende: maken complete E-aansluiting in de meterkast, kabel afbeugelen, plaatsen aansluitkast en meterbord incl. plaatsen en aansluiten kWh- meter aanbrengen benodigde zegels en aansluiten aardingsblok en het zo nodig meten van aardingsweerstand
- Het afdichten van de mantelbuis
</t>
    </r>
  </si>
  <si>
    <t>Vervangen aansluitingen t/m 3 x 80 A</t>
  </si>
  <si>
    <t>Vervangen (saneringen) van een elektra aansluiting t/m 3x80A inclusief:
- Het uittrekken en inkopen van de benodigde materialen volgens de aangeleverde materiaalconcepten.
- Levering klein materiaal zoals cement, stopaq, pluggen, schroeven, tape, etc….
- Het graven en dichten van de benodigde sleuf inclusief kopgat etc. Sleufcondities zoals beschreven in het bestek incl. het benodigde straatwerk.
- Aansluiting demonteren in de meterkast
- Oude aansluitkabel verwijderen, maken van verbindingsmof of aftak- en eindmof en nieuwe kabel leggen en intrekken in sleuf/boring/mantelbuis/gebouw incl. invoeren in de meterruimte
- Het samenstellen, aanbrengen, monteren en aansluiten van een complete 1 of 3 fase huisaansluiting, in het werk vanaf bodemplaat of stijgleidingkast, inhoudende: maken complete E-aansluiting in de meterkast, kabel afbeugelen, plaatsen aansluitkast en meterbord incl. plaatsen en aansluiten kWh- meter aanbrengen benodigde zegels en aansluiten aardingsblok en het zo nodig meten van aardingsweerstand
- Alle voorkomende werkzaamheden om een goede meterplaatsing mogelijk te maken.
- Het afdichten van de mantelbuis
- Het aanleveren van een nieuwe aansluitschets
- Het invullen van een NESTOR formulier t.a.v. de onderbreking van de levering.
- Alle voorkomende werkzaamheden zoals hak- en breekwerk.
- Indien nodig het boren van nieuwe gaten t.b.v. het invoeren van de leidinge en het afdichten van de oude gaten.</t>
  </si>
  <si>
    <t>E1683
E1684</t>
  </si>
  <si>
    <t>Vervangen aansluiting t/m 3 x 80 A</t>
  </si>
  <si>
    <t>E1637</t>
  </si>
  <si>
    <t>Vervangen aansluiting t/m 3 x 80A, buiten de gevel</t>
  </si>
  <si>
    <t xml:space="preserve">Inclusief:
- Graven en dichten van de sleuf en werkgaten; sleufcondities zoals beschreven in bestek incl. het benodigde straatwerk
- Oude kabel verwijderen, inclusief maken van eindmof
- Nieuwe kael leggen tot aan de gevel, inclusief maken aftak- en verbindingsmof
</t>
  </si>
  <si>
    <t>E1687
E1701</t>
  </si>
  <si>
    <t xml:space="preserve"> Vervangen perceelvoeding t/m verdeelkast Hoogbouw</t>
  </si>
  <si>
    <t>Inclusief:
- Graven en dichten van de sleuf en werkgaten; sleufcondities zoals beschreven in bestek incl. het benodigde straatwerk.
- Aansluiting en flatverdeelkast demonteren
- Oude aansluitkabel verwijderen, maken van verbindingsmof, aftak* en eindmof of montage kabel afgaande richting VK of transformatorstation.
- Nieuwe kabel leggen en intrekken in sleuf/boring/mantelbuis/gebouw incl. invoeren in de meterruimte.
- Montage flatverdeelkast compleet.
- Het afdichten van de mantelbuizen</t>
  </si>
  <si>
    <t>E1685
E1686</t>
  </si>
  <si>
    <t>Vervangen hoogbouwaansluiting vanaf flatverdeelkast t/m 3 x 80 A</t>
  </si>
  <si>
    <t>st.</t>
  </si>
  <si>
    <t>Inclusief:
- Aansluiting demonteren vanaf de perceelvoeding of andere stijgleidingkast.
- Het samenstellen, aanbrengen, monteren en aansluiten van een complete 1 of 3 fase huisaansluiting, in nieuw werk vanaf de perceelvoeding of andere stijgleidingkast, inhoudende: maken complete E*aansluiting in de meterkast, kabel afbeugelen, plaatsen stijgleidingkast, aansluitkast en meterbord incl. plaatsen en aansluiten kWh meter, aanbrengen benodigde zegels en aansluiten aardingsblok en het zo nodig meten van aardingsweerstand
- Het afdichten van de mantelbuis (vloer- en plafonsdoorvoeringen)
- Uitvoeren bouwkundige herstelwerkzaamheden (terugbrengen in "oorspronkelijke" staat) tenzij anders is vermeld in de opdracht.</t>
  </si>
  <si>
    <t>Verwijderen aansluitingen t/m 3 x 80 A</t>
  </si>
  <si>
    <t>E1688
E1689</t>
  </si>
  <si>
    <t xml:space="preserve"> Verwijderen laagbouwaansluiting t/m 3 x 80 A</t>
  </si>
  <si>
    <t>Inclusief:
- Graven en dichten van de sleuf en werkgaten; sleufcondities zoals beschreven in bestek incl. het benodigde straatwerk 
- Aansluiting demonteren in de meterkast
- Het afkoppelen van de aansluitkabel van de hoofdkabel inclusief verwijderen van de aansluitkabel.
- Maken van eindmof</t>
  </si>
  <si>
    <t>E1690
E1691</t>
  </si>
  <si>
    <t>Verwijderen HB</t>
  </si>
  <si>
    <t>- Het demonteren en verwijderen van de meteropstelling en de stijgkabel in de meterkast, incl. alle hak-, breek- en herstelwerkzaamheden.</t>
  </si>
  <si>
    <t>E1692</t>
  </si>
  <si>
    <r>
      <t>Verwijderen perceelvoeding hoogbouw</t>
    </r>
    <r>
      <rPr>
        <b/>
        <i/>
        <sz val="8"/>
        <rFont val="Cambria"/>
        <family val="1"/>
      </rPr>
      <t xml:space="preserve"> </t>
    </r>
  </si>
  <si>
    <t>- Graven en dichten van de sleuf en werkgaten; sleufcondities zoals beschreven in bestek incl. het benodigde straatwerk
- Het demonteren en verwijderen.
- Het afkoppelen van de aansluitkabel van de hoofdkabel inclusief verwijderen van de aansluitkabel
- Maken van eindmof of afkoppelen van afgaande richting VK of transformatorstation</t>
  </si>
  <si>
    <t>VERZWAREN AANSLUITINGEN T/M 3 X 80 A</t>
  </si>
  <si>
    <t>E1693
E1694</t>
  </si>
  <si>
    <t>Verzwaren aansluiting t/m 3 x 80 A doormiddel kabel verzwaring.</t>
  </si>
  <si>
    <t>Verzwaren aansluiting t/m 3 x 80 A doormiddel kabel verzwaring.
 - Graven en dichten van de sleuf en werkgaten; sleufcondities zoals beschreven in bestek incl. het benodigde straatwerk
- Aansluiting demonteren in de meterkast
- Indien nodig maken van een verbindingmof, leggen en intrekken aansluitkabel sleuf/boring/mantelbuis/gebouw incl. invoeren in de meterruimte
- Het samenstellen, aanbrengen, monteren en aansluiten van een complete 1 of 3 fase huisaansluiting, in het werk vanaf bodemplaat of stijgleidingkast, inhoudende: maken complete E-aansluiting in de meterkast, kabel afbeugelen, plaatsen aansluitkast en meterbord incl. plaatsen en aansluiten kWh- meter aanbrengen benodigde zegels en aansluiten aardingsblok en het zo nodig  meten van aardingsweerstand
- Het afdichten van de mantelbuis</t>
  </si>
  <si>
    <t>OVERIGE WERKZAAMHEDEN  ELEKTRA AANSLUITLEIDING</t>
  </si>
  <si>
    <t>VERWISSELEN E METER (SLIM)</t>
  </si>
  <si>
    <t>E1665</t>
  </si>
  <si>
    <t>Verwisselen E meter (slim)</t>
  </si>
  <si>
    <t xml:space="preserve">In samenloop met werkzaamheden aan de gasaansluiting volgens besteksgroep 56. 
Eventueel in combinatie met zekeringwissel/-verzwaring naar 35A
</t>
  </si>
  <si>
    <t>ALGEMEEN SERVICEKLUS ELEKTRA AANSLUITINGLEIDING T/M 3 X 80 Amp.</t>
  </si>
  <si>
    <r>
      <rPr>
        <u/>
        <sz val="8"/>
        <rFont val="Cambria"/>
        <family val="1"/>
      </rPr>
      <t>In/uit bedrijfstelling, inpandig</t>
    </r>
    <r>
      <rPr>
        <sz val="8"/>
        <rFont val="Cambria"/>
        <family val="1"/>
      </rPr>
      <t xml:space="preserve">
- Het inpandig technisch aansluiten/afsluiten</t>
    </r>
    <r>
      <rPr>
        <sz val="8"/>
        <rFont val="Cambria"/>
        <family val="1"/>
      </rPr>
      <t xml:space="preserve">
- (zo nodig met meterplaatsing en/of TF ontvanger
- Het verwisselen/plaatsen van een meter en/of TF ontvanger
- Verlichten/Verzwaren door meter wisseling
- Het verzwaren van de aansluiting/verlichten d.m.v. het verwisselen van de hoofdzekering en/of de meter
- Verwijderen huisaansluiting t/m 3 x 80 A hoogbouw
- Het demonteren en verwijderen van een meteropstelling (inclusief kWh meter en TF-ontvanger) en de dienstleiding 
- Het afkoppelen van de aansluitkabel van de hoofdkabel inclusief verwijderen van de  aansluitkabel
</t>
    </r>
    <r>
      <rPr>
        <u/>
        <sz val="8"/>
        <rFont val="Cambria"/>
        <family val="1"/>
      </rPr>
      <t>In/uit bedrijfstelling, uitpandig</t>
    </r>
    <r>
      <rPr>
        <sz val="8"/>
        <rFont val="Cambria"/>
        <family val="1"/>
      </rPr>
      <t xml:space="preserve">
- Het uitpandig technisch aansluiten/afsluiten</t>
    </r>
    <r>
      <rPr>
        <sz val="8"/>
        <rFont val="Cambria"/>
        <family val="1"/>
      </rPr>
      <t xml:space="preserve">
- Het afsluiten van een perceelvoeding  door het kappen van de kabel incl eindmof.</t>
    </r>
  </si>
  <si>
    <t>E1695</t>
  </si>
  <si>
    <t>serviceklus inpandig</t>
  </si>
  <si>
    <t>Duur werkzaamheden maximaal 2 uur incl reistijd</t>
  </si>
  <si>
    <t>E1637
E1696</t>
  </si>
  <si>
    <t>serviceklus uitpandig</t>
  </si>
  <si>
    <r>
      <t>Uit te voeren werkzaamheden:</t>
    </r>
    <r>
      <rPr>
        <sz val="8"/>
        <rFont val="Cambria"/>
        <family val="1"/>
      </rPr>
      <t xml:space="preserve">
- Graven en dichten van de sleuf, gemiddeld 10 meter, en werkgaten, sleufcondities zoals beschreven in bestek
- Het opbreken en herstellen van de bestrating (tenzij het herstel door de gemeente wordt uitgevoerd)                                                                                                                                                                                                                                                                                                               
Benodigde tijd : Gemiddeld 6 uur
Benodigde aanwijzing: één AVP en één VP</t>
    </r>
  </si>
  <si>
    <t>E1699</t>
  </si>
  <si>
    <t>Inspectie elektra LB</t>
  </si>
  <si>
    <t>E1702</t>
  </si>
  <si>
    <t>Inspectie elektra HB</t>
  </si>
  <si>
    <t>E1710</t>
  </si>
  <si>
    <t>Techniekgedreven schouw elektra t.b.v. aansluitingen</t>
  </si>
  <si>
    <r>
      <t xml:space="preserve">Techniekgedreven schouw betreft een schouw die wordt uitgevoerd op verzoek van de opdrachtgever tbv. (sanerings-) werkzaamheden.
De schouw betreft een (visuele) inspectie van de (stijg)leiding en de meteropstelling.
Verrekening per goedgekeurde schouw DWA 
</t>
    </r>
    <r>
      <rPr>
        <u/>
        <sz val="8"/>
        <rFont val="Cambria"/>
        <family val="1"/>
      </rPr>
      <t xml:space="preserve">Inclusief: </t>
    </r>
    <r>
      <rPr>
        <sz val="8"/>
        <rFont val="Cambria"/>
        <family val="1"/>
      </rPr>
      <t xml:space="preserve">
- aanleveren schouwresultaten d.m.v. het </t>
    </r>
    <r>
      <rPr>
        <b/>
        <sz val="8"/>
        <rFont val="Cambria"/>
        <family val="1"/>
      </rPr>
      <t xml:space="preserve">model schouw formulier </t>
    </r>
    <r>
      <rPr>
        <sz val="8"/>
        <rFont val="Cambria"/>
        <family val="1"/>
      </rPr>
      <t xml:space="preserve">
- aanleveren schets van de aansluiting </t>
    </r>
  </si>
  <si>
    <t>OVERZETTEN AANSLUITING</t>
  </si>
  <si>
    <t>Overzetten huisaansluiting t/m 3x80A bij vervanging van de hoofdkabel.</t>
  </si>
  <si>
    <r>
      <rPr>
        <u/>
        <sz val="8"/>
        <rFont val="Cambria"/>
        <family val="1"/>
      </rPr>
      <t xml:space="preserve">Inclusief. </t>
    </r>
    <r>
      <rPr>
        <sz val="8"/>
        <rFont val="Cambria"/>
        <family val="1"/>
      </rPr>
      <t xml:space="preserve">
- Demonteren aansluitkabel en monteren eindmof.
- Montage aftakmof.
- Verlengen aansluitkabel (max 1m) en maken verbindingsmof.
- Grondwerk (sleuf en werkgaten).
- Bestrating.</t>
    </r>
  </si>
  <si>
    <t>Overzetten OV-aansluiting bij vervanging van de hoofdkabel</t>
  </si>
  <si>
    <r>
      <rPr>
        <u/>
        <sz val="8"/>
        <rFont val="Cambria"/>
        <family val="1"/>
      </rPr>
      <t xml:space="preserve">Inclusief: </t>
    </r>
    <r>
      <rPr>
        <sz val="8"/>
        <rFont val="Cambria"/>
        <family val="1"/>
      </rPr>
      <t xml:space="preserve">
- Demonteren aansluitkabel en monteren eindmof.
- Montage aftakmof.
- Verlengen aansluitkabel (max 1m) en maken verbindingsmof.
- Grondwerk (sleuf en werkgaten).
- Bestrating.</t>
    </r>
  </si>
  <si>
    <t>Extra meters aansluitleiding</t>
  </si>
  <si>
    <t>Extra meters &gt;25m1</t>
  </si>
  <si>
    <t>m</t>
  </si>
  <si>
    <r>
      <t xml:space="preserve">Alleen te gebuiken in combinatie met 46xxxx codes.
</t>
    </r>
    <r>
      <rPr>
        <u/>
        <sz val="8"/>
        <rFont val="Cambria"/>
        <family val="1"/>
      </rPr>
      <t>Inclusief:</t>
    </r>
    <r>
      <rPr>
        <sz val="8"/>
        <rFont val="Cambria"/>
        <family val="1"/>
      </rPr>
      <t xml:space="preserve">
- sleufbedekking/straatwerk
- benodigde graafwerk
- leggen/verwijderen kabel</t>
    </r>
  </si>
  <si>
    <r>
      <rPr>
        <b/>
        <sz val="8"/>
        <rFont val="Cambria"/>
        <family val="1"/>
      </rPr>
      <t>B</t>
    </r>
    <r>
      <rPr>
        <sz val="8"/>
        <rFont val="Cambria"/>
        <family val="1"/>
      </rPr>
      <t xml:space="preserve">ASISPRIJS
</t>
    </r>
    <r>
      <rPr>
        <b/>
        <sz val="8"/>
        <rFont val="Cambria"/>
        <family val="1"/>
      </rPr>
      <t>V</t>
    </r>
    <r>
      <rPr>
        <sz val="8"/>
        <rFont val="Cambria"/>
        <family val="1"/>
      </rPr>
      <t>ERREKENPRIJS</t>
    </r>
  </si>
  <si>
    <t>GAS</t>
  </si>
  <si>
    <t>* Bij de maatvoering voor gasbuis uitgaan van de nominale diameter (DN maat)</t>
  </si>
  <si>
    <t>118 codes</t>
  </si>
  <si>
    <t>KABEL/LEIDINGWERK GAS</t>
  </si>
  <si>
    <t>LEGGEN GASLEIDING</t>
  </si>
  <si>
    <r>
      <rPr>
        <u/>
        <sz val="8"/>
        <rFont val="Cambria"/>
        <family val="1"/>
      </rPr>
      <t>Inclusief:</t>
    </r>
    <r>
      <rPr>
        <sz val="8"/>
        <rFont val="Cambria"/>
        <family val="1"/>
      </rPr>
      <t xml:space="preserve">
- montage van de nodige verbindingen ongeacht materiaal soort.excl elektrolas, spiegellas en staalverbindingen  Spiegel- en elektrolassen alleen in combinatie met de besteksposten 5001. Staalverbindingen alleen in combinatie met de bestekposten 5002         
- montage van de nodige appendages ongeacht materiaal soort.
- montage van de nodigde afsluiters incl. bijbehorende garnituren, tegel en straatpot.
- montage van de nodige droge zinkers/kattenrug ongeacht materiaal soort.
- alle gastechnische handelingen.
- beproeven leidingen conform geldende voorschriften. Onder beproeven van leidingen worden zowel sterkte en dichtheidsbeproevingen bedoeld.
- het stempelen van de nodige hulpstukken.
- de nodige kwaliteits keuring conform de geldende normen/voorschriften.
- aanbrengen signaleringslint/band.
- inmeten  en aanleveren revisie.
- voorzieningen om leidingen drukloos/gasloos te maken.
- benodigde doorsnijdingen en afdichtingen van leidingen.
- benodigde inpakken/isolatiewerkzaamheden/testen van isolatie
</t>
    </r>
    <r>
      <rPr>
        <u/>
        <sz val="8"/>
        <rFont val="Cambria"/>
        <family val="1"/>
      </rPr>
      <t>Exclusief:</t>
    </r>
    <r>
      <rPr>
        <sz val="8"/>
        <rFont val="Cambria"/>
        <family val="1"/>
      </rPr>
      <t xml:space="preserve">
- stoppelen hogedruk netten.
- inbouwen afsluiterschema's in bestaande netten niet in samenloop met  
  nieuw aanleg.
*in en uitbedrijfnemen van HD-netten.incl sterkte en dichtheidsbeproeving (water)
*kunstwerken.</t>
    </r>
  </si>
  <si>
    <t>Leggen PVC/CPE- leiding LD</t>
  </si>
  <si>
    <t>Leggen PVC - leiding, genormeerde buitendiameter 63 mm t/m 110 mm</t>
  </si>
  <si>
    <r>
      <rPr>
        <u/>
        <sz val="8"/>
        <rFont val="Cambria"/>
        <family val="1"/>
      </rPr>
      <t>Inclusief:</t>
    </r>
    <r>
      <rPr>
        <sz val="8"/>
        <rFont val="Cambria"/>
        <family val="1"/>
      </rPr>
      <t xml:space="preserve">
- mof aanbrengen. Levering conform materiaalleveringsconcept</t>
    </r>
  </si>
  <si>
    <t>Leggen PVC - leiding, genormeerde buitendiameter 160 mm t/m 200mm</t>
  </si>
  <si>
    <t>Leggen PVC - leiding, genormeerde buitendiameter 250 mm t/m 315 mm</t>
  </si>
  <si>
    <t>Leggen Polyethyleen PE - leiding HD/LD</t>
  </si>
  <si>
    <r>
      <rPr>
        <u/>
        <sz val="8"/>
        <rFont val="Cambria"/>
        <family val="1"/>
      </rPr>
      <t xml:space="preserve">Exclusief:
</t>
    </r>
    <r>
      <rPr>
        <sz val="8"/>
        <rFont val="Cambria"/>
        <family val="1"/>
      </rPr>
      <t>- beproevingen en kwaliteitscontroles voor kleine HDG werken in combinatie met bestekposten 5503 en 5536</t>
    </r>
  </si>
  <si>
    <t>Leggen PE - leiding buitendiameter t/m 63 mm tbv aansluiting</t>
  </si>
  <si>
    <t>Leggen buis vanaf rol tbv een aansluiting</t>
  </si>
  <si>
    <t>Leggen PE - leiding, buitendiameter  75 t/m 110 mm</t>
  </si>
  <si>
    <t>Leggen PE - leiding, buitendiameter 160 mm t/m 200 mm</t>
  </si>
  <si>
    <t>Leggen PE - leiding, buitendiameter 250 mm t/m 315 mm</t>
  </si>
  <si>
    <t xml:space="preserve">Leggen PE - leiding, buitendiameter &gt; 315mm     </t>
  </si>
  <si>
    <t>Leggen stalen leiding HD/LD</t>
  </si>
  <si>
    <t xml:space="preserve">Leggen stalen leiding,  &lt;  60,3 mm </t>
  </si>
  <si>
    <t>Leggen stalen leiding, 60,3 mm t/m 114,3 mm</t>
  </si>
  <si>
    <t>Leggen stalen leiding, 168 mm t/m 219,1 mm</t>
  </si>
  <si>
    <t>Leggen stalen leiding, 273 mm t/m 323,9 mm</t>
  </si>
  <si>
    <t>Leggen stalen leiding, &gt; 323,1 mm</t>
  </si>
  <si>
    <t>VERVANGEN GASLEIDING IN DEZELFDE SLEUF</t>
  </si>
  <si>
    <r>
      <rPr>
        <u/>
        <sz val="8"/>
        <rFont val="Cambria"/>
        <family val="1"/>
      </rPr>
      <t>Inclusief:</t>
    </r>
    <r>
      <rPr>
        <sz val="8"/>
        <rFont val="Cambria"/>
        <family val="1"/>
      </rPr>
      <t xml:space="preserve">
- montage van de nodige verbindingen ongeacht materiaal soort.excl elektrolas, spiegellas en staalverbindingen  Spiegel- en elektrolassen alleen in combinatie met de besteksposten 5001. Staalverbindingen alleen in combinatie met de bestekposten 5002         
- montage van de nodige appendages ongeacht materiaal soort.
- montage van de nodigde afsluiters incl. bijbehorende garnituren, tegel en straatpot.
- montage van de nodige droge zinkers/kattenrug ongeacht materiaal soort.
- alle gastechnische handelingen.
- beproeven leidingen conform geldende voorschriften. Onder beproeven van leidingen worden zowel sterkte en dichtheidsbeproevingen bedoeld.
- het stempelen van de nodige hulpstukken.
- de nodige kwaliteits keuring conform de geldende normen/voorschriften.
- aanbrengen signaleringslint/band.
- inmeten  en aanleveren revisie.
- voorzieningen om leidingen drukloos/gasloos te maken.
- benodigde doorsnijdingen en afdichtingen van leidingen.
- benodigde inpakken/isolatiewerkzaamheden/testen van isolatie
</t>
    </r>
    <r>
      <rPr>
        <u/>
        <sz val="8"/>
        <rFont val="Cambria"/>
        <family val="1"/>
      </rPr>
      <t>Exclusief:</t>
    </r>
    <r>
      <rPr>
        <sz val="8"/>
        <rFont val="Cambria"/>
        <family val="1"/>
      </rPr>
      <t xml:space="preserve">
- stoppelen hogedruk netten.
- inbouwen afsluiterschema's in bestaande netten niet in samenloop met  
  nieuw aanleg.
- in en uitbedrijfnemen van HD-netten.incl sterkte en dichtheidsbeproeving (water)
- kunstwerken.</t>
    </r>
  </si>
  <si>
    <t>Vervangen in dezlfde sleuf PVC/CPE- leiding LD</t>
  </si>
  <si>
    <t>Vervangen in dezlfde sleuf PVC - leiding, genormeerde buitendiameter 63 mm t/m 110 mm</t>
  </si>
  <si>
    <r>
      <rPr>
        <u/>
        <sz val="8"/>
        <rFont val="Cambria"/>
        <family val="1"/>
      </rPr>
      <t xml:space="preserve">Inclusief:
</t>
    </r>
    <r>
      <rPr>
        <sz val="8"/>
        <rFont val="Cambria"/>
        <family val="1"/>
      </rPr>
      <t>- mof aanbrengen. Levering conform materiaalleveringsconcept</t>
    </r>
  </si>
  <si>
    <t>Vervangen in dezlfde sleuf PVC - leiding, genormeerde buitendiameter 160 mm t/m 200mm</t>
  </si>
  <si>
    <t>Vervangen in dezlfde sleuf PVC - leiding, genormeerde buitendiameter 250 mm t/m 315 mm</t>
  </si>
  <si>
    <t>Vervangen in dezlfde sleuf Polyethyleen PE - leiding HD/LD</t>
  </si>
  <si>
    <t>Vervangen in dezlfde sleuf PE - leiding, buitendiameter  75 t/m 110 mm</t>
  </si>
  <si>
    <t>Vervangen in dezlfde sleuf PE - leiding, buitendiameter 160 mm t/m 200 mm</t>
  </si>
  <si>
    <t>Vervangen in dezlfde sleuf PE - leiding, buitendiameter 250 mm t/m 315 mm</t>
  </si>
  <si>
    <t xml:space="preserve">Vervangen in dezlfde sleuf PE - leiding, buitendiameter &gt; 315mm     </t>
  </si>
  <si>
    <t>Vervangen in dezlfde sleuf stalen leiding HD/LD</t>
  </si>
  <si>
    <t>Vervangen in dezlfde sleuf stalen leiding, 60,3 mm t/m 114,3 mm</t>
  </si>
  <si>
    <t>Vervangen in dezlfde sleuf stalen leiding, 168 mm t/m 219,1 mm</t>
  </si>
  <si>
    <t>Vervangen in dezlfde sleuf stalen leiding, 273 mm t/m 323,9 mm</t>
  </si>
  <si>
    <t>Vervangen in dezlfde sleuf stalen leiding, &gt; 323,1 mm</t>
  </si>
  <si>
    <t>VERWIJDEREN GASLEIDING</t>
  </si>
  <si>
    <r>
      <t xml:space="preserve">Verwijderen leidingen/hulpstukken en appendages is.
</t>
    </r>
    <r>
      <rPr>
        <u/>
        <sz val="8"/>
        <rFont val="Cambria"/>
        <family val="1"/>
      </rPr>
      <t>inclusief:</t>
    </r>
    <r>
      <rPr>
        <sz val="8"/>
        <rFont val="Cambria"/>
        <family val="1"/>
      </rPr>
      <t xml:space="preserve">
- de benodigde doorsnijdingen.
- de benodigde "tijdelijke" opkappingen.
- de benodigde gastechnische handelingen.
- deponeren in de ter beschikking gestelde containers op locatie of de dichtsbijzijnde afvalstraat.
- inmeten  en aanleveren revisie.                                                                                           
- monteren/lassen van eindkappen.
</t>
    </r>
    <r>
      <rPr>
        <u/>
        <sz val="8"/>
        <rFont val="Cambria"/>
        <family val="1"/>
      </rPr>
      <t>Exclusief:</t>
    </r>
    <r>
      <rPr>
        <sz val="8"/>
        <rFont val="Cambria"/>
        <family val="1"/>
      </rPr>
      <t xml:space="preserve">
- afvoer naar verwerkingslocatie en stortkosten.
- vullen van vervallen leiding (dämmeren).   
- In en uitbedrijfnemen van HD-netten .</t>
    </r>
  </si>
  <si>
    <t>Verwijderen kunststofleiding PVC/CPE of PE</t>
  </si>
  <si>
    <t>Verwijderen kunststofleiding  &lt; 63 mm</t>
  </si>
  <si>
    <t>Verwijderen kunststofleiding  63 mm t/m 110 mm</t>
  </si>
  <si>
    <t>Verwijderen kunststofleiding 160 mm t/m 200 mm</t>
  </si>
  <si>
    <t>Verwijderen kunststofleiding 250 mm t/m 315 mm</t>
  </si>
  <si>
    <t xml:space="preserve">Verwijderen kunststofleiding &gt; 315 mm </t>
  </si>
  <si>
    <t>Verwijderen staal , gietijzer leidingen</t>
  </si>
  <si>
    <t>Verwijderen staal/Gy leiding t/m DN 150</t>
  </si>
  <si>
    <t>Verwijderen Staal/Gy leiding DN 200 t/m DN 300</t>
  </si>
  <si>
    <t>Verwijderen Staal/Gy leiding &gt; DN 300</t>
  </si>
  <si>
    <t>Verwijderen  asbest leidingen</t>
  </si>
  <si>
    <t>Vrijgekomen buizen behandelen volgens het. werkplan "Veilig werken met asbestcementbuizen" en worden afgevoerd door een door de. opdrachtgever gecontracteerde inzamelaar</t>
  </si>
  <si>
    <t>Verwijderen asbestcementbuis  t/m DN 150</t>
  </si>
  <si>
    <t>Verwijderen asbestcementbuis DN 200 t/m DN 300</t>
  </si>
  <si>
    <t>Verwijderen asbestcementbuis &gt; DN 300</t>
  </si>
  <si>
    <t>Opstellen AC werkplan</t>
  </si>
  <si>
    <t xml:space="preserve">Het betreft het opstellen en aanleveren van een AC werkplan ten behoeve van werkzaamheden aan asbestcementleidingen. Het aanleveren van een dergelijk plan wordt alleen verlangd indien tijdens de uitvoering van werk destructieve werkzaamheden worden uitgevoerd. Het werkplan dient minimaal 5 werkdagen voor aanvang van de werkzaamheden ter controle te worden aangeboden aan de opdrachtgever. </t>
  </si>
  <si>
    <t>MONTAGE GASLEIDINGEN</t>
  </si>
  <si>
    <t>VERBINDING PE</t>
  </si>
  <si>
    <t>In combinatie  met besteksposten 5001</t>
  </si>
  <si>
    <t>Maken spiegellas t/m  110 mm</t>
  </si>
  <si>
    <t>Maken spiegellas vanaf 160mm</t>
  </si>
  <si>
    <t xml:space="preserve">Maken elektrolas t/m 110 mm </t>
  </si>
  <si>
    <t xml:space="preserve">Maken elektroflas vanaf  160mm </t>
  </si>
  <si>
    <t>VERBINDING STAAL</t>
  </si>
  <si>
    <t>in combinatie  met besteksposten 5002</t>
  </si>
  <si>
    <t>Maken las  t/m DN50 tbv onderbouw gas</t>
  </si>
  <si>
    <t>t.b.v. onderbouw gas, inclusief pasmaken en isoleren</t>
  </si>
  <si>
    <t>Maken las  DN 65 t/m DN100 tbv onderbouw gas</t>
  </si>
  <si>
    <t>Maken las  t/m 114,3 mm</t>
  </si>
  <si>
    <t>t.b.v schema's of aftakkingen, incl pasmaken, isoleren, afvonken, bochten 1 las en isolatiestukken</t>
  </si>
  <si>
    <t>Maken las 168 mm t/m 219,1 mm</t>
  </si>
  <si>
    <t>Maken las  &gt; 219,1 mm</t>
  </si>
  <si>
    <t>BEPROEVEN EN IN GEBRUIK NEMEN GASLEIDING</t>
  </si>
  <si>
    <t>Kosten controle lasverbindingen d.mv rontgen</t>
  </si>
  <si>
    <t>Sterkte en dichtheidsbeproeving met water</t>
  </si>
  <si>
    <t>Sterkte en dichtheidsbeproeving met stikstof</t>
  </si>
  <si>
    <t>Sterkte en dichtheidsbeproeving met lucht</t>
  </si>
  <si>
    <t>MONTAGE WERKZAAMHEDEN BESTAANDE NET</t>
  </si>
  <si>
    <t>DOORVERBINDEN / AANBOUWINGEN OP BESTAANDE NET INCL. DOORVERBINDING</t>
  </si>
  <si>
    <t>Het aanbrengen en inbedrijfstellen van een overbrugging van voldoende diameter 
Het onderbreken van gasdoorstroming door het aanbrengen van gasblazen, d.m.v. de gasloze plaatsingsmethode 
Het inbouwen van doorverbinding/aanbouwing
Het aankoppelen van de betreffende nieuwe leiding. 
Het beproeven op dichtheid met lekvloeistof van de nieuwe verbindingen
Deze posten mogen niet gebruikt worden in combinatie met saneren volgns de gas meeneem methode</t>
  </si>
  <si>
    <t>Doorverbinding bestaande leiding kunstof/kunststof t/m 200 mm</t>
  </si>
  <si>
    <t xml:space="preserve">Aanbouwing op bestaand net. Excl lasverbinding PE </t>
  </si>
  <si>
    <t>Doorverbinding bestaande leiding kunstof/kunststof vanaf 200 mm</t>
  </si>
  <si>
    <t>Doorverbinding bestaande leiding kunstof/staal t/m DN 100</t>
  </si>
  <si>
    <t>Aanbouwing op bestaand net. Excl lasverbinding PE /incl.wide range koppeling</t>
  </si>
  <si>
    <t>Doorverbinding bestaande leiding kunstof/staal vanaf DN 100</t>
  </si>
  <si>
    <t>Doorverbinding bestaande leiding kunstof/AC t/m DN 100</t>
  </si>
  <si>
    <t>Doorverbinding bestaande leiding kunstof/AC vanaf  DN 100</t>
  </si>
  <si>
    <t>Doorverbinding bestaande leiding staal/staal t/m  DN 100</t>
  </si>
  <si>
    <t>Aanbouwing op bestaand net. Excl lasverbinding STAAL</t>
  </si>
  <si>
    <t>Doorverbinding bestaande leiding staal/staal DN 100 t/m DN 200</t>
  </si>
  <si>
    <t>Doorverbinding bestaande leiding staal/staal DN 250</t>
  </si>
  <si>
    <t>Doorverbinding bestaande leiding staal/staal &gt; DN 250</t>
  </si>
  <si>
    <t>INBOUWINGEN INCL. OVERBRUGGINGEN OP BESTAAND NET</t>
  </si>
  <si>
    <t>Inbouw op bestaande-hoofdleidingen incl. overbrugging
Het aanbrengen en inbedrijfstellen van een overbrugging van voldoende diameter 
Het onderbreken van gasdoorstroming door het aanbrengen van gasblazen, d.m.v. de gasloze plaatsingsmethode 
Het inbouwen van het aftakhulpstuk. 
Het aankoppelen van de betreffende nieuwe leiding. 
Het beproeven op dichtheid met lekvloeistof van de nieuwe verbindingen</t>
  </si>
  <si>
    <t>Inbouwing  bestaande leiding kunstof/kunststof t/m 200 mm</t>
  </si>
  <si>
    <t xml:space="preserve">Inbouwing op bestaand net, incl overbrugging. Excl lasverbinding PE </t>
  </si>
  <si>
    <t>Inbouwing bestaande leiding kunstof/kunststof vanaf 200 mm</t>
  </si>
  <si>
    <t>Inbouwing bestaande leiding kunstof/staal t/m DN 100</t>
  </si>
  <si>
    <t>Inbouwing op bestaand net, incl overbrugging d.m.v.  wide range koppeling</t>
  </si>
  <si>
    <t>Inbouwing bestaande leiding kunstof/staal vanaf  DN 100</t>
  </si>
  <si>
    <t>Inbouwing bestaande leiding kunstof/AC-GY t/m DN 100</t>
  </si>
  <si>
    <t>Inbouwing bestaande leiding kunstof/AC-GY vanaf  DN 100</t>
  </si>
  <si>
    <t>Inbouwing bestaande leiding staal/staal t/m  DN 100</t>
  </si>
  <si>
    <t>Inbouwing op bestaand net, incl overbrugging. Excl lasverbinding STAAL</t>
  </si>
  <si>
    <t>Inbouwing bestaande leiding staal/staal DN 100 t/m DN 200</t>
  </si>
  <si>
    <t>Inbouwing bestaande leiding staal/staal DN 250</t>
  </si>
  <si>
    <t>Inbouwing bestaande leiding staal/staal &gt;  DN 250</t>
  </si>
  <si>
    <t>Beproeven LD gas bij gas saneren mee neem methode</t>
  </si>
  <si>
    <t>Beproeven LD gas bij gas meenemen t/m 200mm PVC/CPE</t>
  </si>
  <si>
    <t xml:space="preserve">Beproeven LD gas bij gas meenemen &gt; 200mm PVC/CPE </t>
  </si>
  <si>
    <t xml:space="preserve">Beproeven LD gas bij gas meenemen t/m 200mm PE </t>
  </si>
  <si>
    <t xml:space="preserve">Beproeven LD gas bij gas meenemen &gt; 200mm PE </t>
  </si>
  <si>
    <t>Sterkte+dichth.bepr.HDG Dn water Kst Vas</t>
  </si>
  <si>
    <t>Sterkte+dichth.bepr.PE water Kst Vast</t>
  </si>
  <si>
    <t>Sterkte+dichth.bepr.water &lt;=250mm KstVar</t>
  </si>
  <si>
    <t>Sterkte+dichth.bepr.water &gt;250mm Kst Var</t>
  </si>
  <si>
    <t>Sterkte+dichth.bepr.water &gt;400mm Kst Var</t>
  </si>
  <si>
    <t>AANSLUITINGEN GAS HD/LD &gt; G25</t>
  </si>
  <si>
    <t>Aansluiting HD/LD grootverbruikaansluiting &gt;G25 compleet</t>
  </si>
  <si>
    <r>
      <t xml:space="preserve">Op hoofdleiding. </t>
    </r>
    <r>
      <rPr>
        <sz val="8"/>
        <rFont val="Cambria"/>
        <family val="1"/>
      </rPr>
      <t xml:space="preserve">   
</t>
    </r>
    <r>
      <rPr>
        <u/>
        <sz val="8"/>
        <rFont val="Cambria"/>
        <family val="1"/>
      </rPr>
      <t>Inclusief:</t>
    </r>
    <r>
      <rPr>
        <sz val="8"/>
        <rFont val="Cambria"/>
        <family val="1"/>
      </rPr>
      <t xml:space="preserve">
- montage  van de nodige inbouwingen ongeacht materiaal soort en diameter.
- montage van de nodige te plaatsen/verwijderen overbruggingen.
- montage van de nodige appendages ongeacht materiaal soort. 
- montage van de nodigde afsluiters incl. bijbehorende garnituren.
- alle gastechnische handelingen.
- beproeven leidingen conform geldende voorschriften.
- de nodige kwaliteits keuring conform de geldende normen/voorschriften.
- benodigde doorsnijdingen en afdichtingen van leidingen.
- grondwerk.                                                                                                                                                                                                                                                        
- inmeten en aanleveren revisie.
- benodigde inpakken/isolatiewerkzaamheden/testen van isolatie.
- 5 mtr. leiding
</t>
    </r>
    <r>
      <rPr>
        <u/>
        <sz val="8"/>
        <rFont val="Cambria"/>
        <family val="1"/>
      </rPr>
      <t>Excluslief:</t>
    </r>
    <r>
      <rPr>
        <sz val="8"/>
        <rFont val="Cambria"/>
        <family val="1"/>
      </rPr>
      <t xml:space="preserve">
- stoppelen hogedruk netten
- in en uitbedrijfnemen van HD-netten.</t>
    </r>
  </si>
  <si>
    <t>Realiseren aansluiting op kunststofhoofdleiding LD</t>
  </si>
  <si>
    <t>Realiseren aansluiting op niet kunststofhoofdleiding LD</t>
  </si>
  <si>
    <t>Realiseren aansluiting op kunststofhoofdleiding HD</t>
  </si>
  <si>
    <t>Realiseren aansluiting op niet kunststofhoofdleiding HD</t>
  </si>
  <si>
    <t>PLAATSEN (HOGEDRUK AANSLUITSET) HAS-SET .</t>
  </si>
  <si>
    <r>
      <rPr>
        <u/>
        <sz val="8"/>
        <rFont val="Cambria"/>
        <family val="1"/>
      </rPr>
      <t>inclusief:</t>
    </r>
    <r>
      <rPr>
        <sz val="8"/>
        <rFont val="Cambria"/>
        <family val="1"/>
      </rPr>
      <t xml:space="preserve"> 
- grondwerk.
- plaatsen fundering.
- eventueel transport.
- inmeten en aanleveren revisie.
exclusief: 
- leidingwerk.</t>
    </r>
  </si>
  <si>
    <t>Plaatsen (Hogedruk aansluitset) HAS-set .</t>
  </si>
  <si>
    <t xml:space="preserve">REALISATIE INPANDIGE METEROPSTELLING &gt;G25 HD/LD is.  </t>
  </si>
  <si>
    <r>
      <t>Het realiseren van een inpandige meteropstelling &gt;G25 HD/LD.</t>
    </r>
    <r>
      <rPr>
        <sz val="8"/>
        <rFont val="Cambria"/>
        <family val="1"/>
      </rPr>
      <t xml:space="preserve">  
</t>
    </r>
    <r>
      <rPr>
        <u/>
        <sz val="8"/>
        <rFont val="Cambria"/>
        <family val="1"/>
      </rPr>
      <t>Inclusief:</t>
    </r>
    <r>
      <rPr>
        <sz val="8"/>
        <rFont val="Cambria"/>
        <family val="1"/>
      </rPr>
      <t xml:space="preserve">
- leidingwerk t/m 1m buiten de gevel . 
- grondwerk. 
- inmeten en aanleveren revisie.
- er dient volgens de voorschriften te worden beproefd.
- benodigde inpak/ isolatie werkzaamheden/testen van de isolatie.</t>
    </r>
  </si>
  <si>
    <t>Realiseren inpandige meteropstelling incl. invoer t/m DN50</t>
  </si>
  <si>
    <t>Realiseren inpandige meteropstelling incl. invoer &gt; DN50</t>
  </si>
  <si>
    <t>Plaatsen meet en/of regelinstallatie (klantstation / districtstation / overslagstation)</t>
  </si>
  <si>
    <r>
      <t xml:space="preserve">Het betreft het plaatsen van de kast exclusief leidingwerk.
</t>
    </r>
    <r>
      <rPr>
        <u/>
        <sz val="8"/>
        <rFont val="Cambria"/>
        <family val="1"/>
      </rPr>
      <t>Inclusief:</t>
    </r>
    <r>
      <rPr>
        <sz val="8"/>
        <rFont val="Cambria"/>
        <family val="1"/>
      </rPr>
      <t xml:space="preserve">
- grondwerk. 
- plaatsen prefab fundering.
- leveren  bestrating.
- aanbrengen bestrating.
- leveren en verwerken  zand  en aan/afvoer grond.
- transport.     
- inmeten en aanleveren revisie.
- aanbrengen schamppalen.
</t>
    </r>
    <r>
      <rPr>
        <u/>
        <sz val="8"/>
        <rFont val="Cambria"/>
        <family val="1"/>
      </rPr>
      <t>Exclusief:</t>
    </r>
    <r>
      <rPr>
        <sz val="8"/>
        <rFont val="Cambria"/>
        <family val="1"/>
      </rPr>
      <t xml:space="preserve">
- leidingwerk en heiwerkzaamheden.
- stortkosten.</t>
    </r>
  </si>
  <si>
    <t xml:space="preserve">Plaatsen meet en/of regelinstallatie incl. kast t/m 1m3 </t>
  </si>
  <si>
    <t xml:space="preserve">Plaatsen  meet en/of regelinstallatie incl. kast &gt; 1m3 </t>
  </si>
  <si>
    <t>Verwijderen aansluitingen gas HD/LD &gt;G25 van hoofdleiding</t>
  </si>
  <si>
    <r>
      <t>Demontage van een grootverbruik aansluiting &gt;G25 van hoofdleiding.</t>
    </r>
    <r>
      <rPr>
        <sz val="8"/>
        <rFont val="Cambria"/>
        <family val="1"/>
      </rPr>
      <t xml:space="preserve">
Betreft aansluiting verwijderen van de hoofdleiding.
</t>
    </r>
    <r>
      <rPr>
        <u/>
        <sz val="8"/>
        <rFont val="Cambria"/>
        <family val="1"/>
      </rPr>
      <t>Inclusief:</t>
    </r>
    <r>
      <rPr>
        <sz val="8"/>
        <rFont val="Cambria"/>
        <family val="1"/>
      </rPr>
      <t xml:space="preserve">
- demontage van de aansluiting en eventueel herstel van de leiding ongeacht materiaal soort.
- montage van de nodige te plaatsen/verwijderen overbruggingen.
- demontage van de nodige appendages ongeacht materiaal soort.
- montage van de nodige verbindingen ongeacht materiaal soort.
- demontage van de nodigde afsluiters incl. bijbehorende garnituren.
- alle gastechnische handelingen.
- beproeven leidingen conform geldende voorschriften.
- de nodige kwaliteitskeuring conform de geldende normen/voorschriften.
- demontage KB voorzieningen.
-  benodigde doorsnijdingen en afdichtingen van leidingen.
- deponeren in de ter beschikking gestelde containers op locatie of de dichtsbijzijnde afvalstraat incl. transport
- grondwerk.                                                                                                                                                                                                                                                         
- inmeten en aanleveren revisie.
</t>
    </r>
    <r>
      <rPr>
        <u/>
        <sz val="8"/>
        <rFont val="Cambria"/>
        <family val="1"/>
      </rPr>
      <t>Exclusief:</t>
    </r>
    <r>
      <rPr>
        <sz val="8"/>
        <rFont val="Cambria"/>
        <family val="1"/>
      </rPr>
      <t xml:space="preserve">
- stoppelen hogedruk netten.</t>
    </r>
  </si>
  <si>
    <t>Demontage aansluiting van kunststofhoofdleiding LD</t>
  </si>
  <si>
    <t>Demontage aansluiting van niet kunststofhoofdleiding LD</t>
  </si>
  <si>
    <t>Demontage aansluiting van kunststofhoofdleiding HD</t>
  </si>
  <si>
    <t>Demontage aansluiting van niet kunststofhoofdleiding HD</t>
  </si>
  <si>
    <t>Verwijderen (Hogedruk aansluitset)HAS-set</t>
  </si>
  <si>
    <r>
      <rPr>
        <u/>
        <sz val="8"/>
        <rFont val="Cambria"/>
        <family val="1"/>
      </rPr>
      <t xml:space="preserve">Inclusief: </t>
    </r>
    <r>
      <rPr>
        <sz val="8"/>
        <rFont val="Cambria"/>
        <family val="1"/>
      </rPr>
      <t xml:space="preserve">
- grondwerk. 
- wegnemen fundering.
- eventueel veiligstellen gasmeter.  
- afvoeren installatie. 
- transport.
- deponeren in de ter beschikking gestelde containers op locatie of de dichtsbijzijnde afvalstraat.
- inmeten en aanleveren revisie
E</t>
    </r>
    <r>
      <rPr>
        <u/>
        <sz val="8"/>
        <rFont val="Cambria"/>
        <family val="1"/>
      </rPr>
      <t xml:space="preserve">xclusief: </t>
    </r>
    <r>
      <rPr>
        <sz val="8"/>
        <rFont val="Cambria"/>
        <family val="1"/>
      </rPr>
      <t xml:space="preserve">
- leidingwerk
- stortkosten.
</t>
    </r>
  </si>
  <si>
    <t>Het verwijderen van een inpandige meteropstelling &gt;G25 HD/LD.</t>
  </si>
  <si>
    <r>
      <t xml:space="preserve">Betreft het verwijderen van een inpandige meteropstelling.
</t>
    </r>
    <r>
      <rPr>
        <u/>
        <sz val="8"/>
        <rFont val="Cambria"/>
        <family val="1"/>
      </rPr>
      <t>Inclusief:</t>
    </r>
    <r>
      <rPr>
        <sz val="8"/>
        <rFont val="Cambria"/>
        <family val="1"/>
      </rPr>
      <t xml:space="preserve">
- leidingwerk tm 1m buiten de gevel . 
- grondwerk. 
- veiligstellen gasmeter.
- inmeten en aanleveren revisie.</t>
    </r>
  </si>
  <si>
    <t>Verwijderen inpandige meteropstelling incl. invoer t/m 2"</t>
  </si>
  <si>
    <t>Verwijderen inpandige meteropstelling incl. invoer &gt; 2"</t>
  </si>
  <si>
    <t xml:space="preserve">Verwijderen  meet en/of regelinstallatie (klantstation / districtstation/overslagstation) </t>
  </si>
  <si>
    <r>
      <rPr>
        <u/>
        <sz val="8"/>
        <rFont val="Cambria"/>
        <family val="1"/>
      </rPr>
      <t xml:space="preserve">Inclusief: </t>
    </r>
    <r>
      <rPr>
        <sz val="8"/>
        <rFont val="Cambria"/>
        <family val="1"/>
      </rPr>
      <t xml:space="preserve">
- grondwerk. 
- wegnemen fundering.
- afvoeren installatie.
- leveren en verwerken zand /grond . 
- opnemen en afvoeren bestrating.
- transport.  
- veiligstellen Gasmeter.    
- deponeren in de ter beschikking gestelde containers op locatie of de dichtsbijzijnde afvalstraat.      
- leidingwerk en heiwerkzaamheden.
- verwijderen schamppalen 
</t>
    </r>
    <r>
      <rPr>
        <u/>
        <sz val="8"/>
        <rFont val="Cambria"/>
        <family val="1"/>
      </rPr>
      <t xml:space="preserve">Exclusief. </t>
    </r>
    <r>
      <rPr>
        <sz val="8"/>
        <rFont val="Cambria"/>
        <family val="1"/>
      </rPr>
      <t xml:space="preserve"> 
- leidingwerk. 
- stortkosten.</t>
    </r>
  </si>
  <si>
    <t xml:space="preserve">Verwijderen meet en/of regelinstallatie incl. kast t/m 1m3 </t>
  </si>
  <si>
    <t xml:space="preserve">Verwijderen  meet en/of regelinstallatie incl. kast &gt; 1m3 </t>
  </si>
  <si>
    <t xml:space="preserve">Vervangen  meet en/of regelinstallatie (klantstation / districtstation/overslagstation) </t>
  </si>
  <si>
    <t>Inclusief: 
- wegnemen en weer plaatsen (prefab) fundering.
- verwijderen oude installatie/kast en weer terugplaatsen nieuwe installatie/kast
- uit bedrijf nemen oude installatie (ontgassen, affakelen en/of airmoven)
- in bedrijf nemen nieuwe installatie (ontluchten)
- afvoeren oude installatie.
- transport.  
- veiligstellen bestaande Gasmeter.  
- leidingwerk en heiwerkzaamheden.
- verwijderen en weer aanbrengen schamppalen
- deponeren in de ter beschikking gestelde containers op locatie of de dichtsbijzijnde afvalstraat.
Exclusief.
- grondwerk (verrekenen op t.b.s. uren)
- opnemen/afvoeren en leveren/aanbrengen bestrating (verrekenen op t.b.s. uren)
- heiwerkzaamheden (aannemer assisteert bij heiwerkzaamheden, verrekening tegen t.b.s. uren).
- leidingwerk
- beproevingen en kwaliteitskeuringen
- leveren en verwerken zand/grond 
- leidingwerk.
- inmeten en aanleveren revisie (verrekenen met 130090 T.b.s. Meetploeg voor digitaal uitzetten/  inmeten en verwerken)
- stortkosten.</t>
  </si>
  <si>
    <t xml:space="preserve">Vervangen meet en/of regelinstallatie incl. kast t/m 1m3 </t>
  </si>
  <si>
    <t xml:space="preserve">Vervangen  meet en/of regelinstallatie incl. kast &gt; 1m3 </t>
  </si>
  <si>
    <t>AANSLUITINGEN GAS t/m G25</t>
  </si>
  <si>
    <t>Max. lengte van de aansluitkabel/sleuf 25 meter
Het betreft het realiseren van een complete huisaansluiting en of wijziging in combinatie met meerdere diciplines en/of Solo.
Incl. muurdoorvoeringen gas- en waterdicht uitvoeren. Digitale sterkte- en dichtheidsbeproevingen (DAPPER4)
De volgende kosten zijn binnen de clusters separaat verrekenbaar:
- Aanvullende verkeermaatregelen binnen en buiten de bebouwde kom zoals genoemd in de CROW 96 b. 
- Bronbemaling
- Gestuurde boringen
- Werken in vervuilde grond
Uitzonderingen zijn echter verrekenbaar als ze vooraf gemeld en goedgekeurd zijn door de directie.
De uitzonderingen, zoals opgenomen in het uitzonderingsformulier, worden alleen verrekend indien er een ingevuld uitzonderingsformulier is opgestuurd, inclusief een gespecificeerde opgave van de kosten inclusief nota van derde.</t>
  </si>
  <si>
    <t>VERREKENBESTEKPOSTEN AANSLUITINGEN GAS</t>
  </si>
  <si>
    <r>
      <t>Algemeen voor aansluitingen gas</t>
    </r>
    <r>
      <rPr>
        <sz val="8"/>
        <rFont val="Cambria"/>
        <family val="1"/>
      </rPr>
      <t xml:space="preserve">
De verrekenposities voor aansluitleidingen gas zijn geclusterd. In de clusterprijzen zijn geen handeling- en vervoerskosten opgenomen. Indien de betreffende kosten wel van toepassing zijn, dan wordt de clusterprijs verhoogd met de prijzen genoemd in de afzonderlijke bestekseenheden </t>
    </r>
  </si>
  <si>
    <t>Aansluitingen gas compleet</t>
  </si>
  <si>
    <t>G1670
G1671
G1675
G1676
G1677</t>
  </si>
  <si>
    <t xml:space="preserve"> Laagbouwaansluiting t/m G 25</t>
  </si>
  <si>
    <t>- Graven en dichten van de sleuf; sleufcondities zoals beschreven in bestek incl. het benodigde straatwerk
- Het plaatsen van de aansluitbeugel op de hoofdleiding ongeacht diameter en materiaal van de hoofdleiding, het aanboren op de hoofdleiding en het aankoppelen van de aansluitleiding op de  aftakzadel
- Het leggen van de aansluitleiding in sleuf/boring/mantelbuis/gebouw incl. invoeren in de meterruimte en het afdichten van de invoering. 
- Het monteren van een complete meteropstelling, inclusief gasmeter in de meterkast
Het reinigen en beproeven, conform de voorgeschreven methode</t>
  </si>
  <si>
    <t>HOOGBOUW GASAANSLUITINGEN COMPLEET</t>
  </si>
  <si>
    <t>Hoogbouw gasaansluitingen compleet</t>
  </si>
  <si>
    <t>G1674
G1678
G1712</t>
  </si>
  <si>
    <t xml:space="preserve"> Nieuwe perceelvoeding Buiten Hoogbouw</t>
  </si>
  <si>
    <r>
      <rPr>
        <u/>
        <sz val="8"/>
        <rFont val="Cambria"/>
        <family val="1"/>
      </rPr>
      <t>Inclusief:</t>
    </r>
    <r>
      <rPr>
        <sz val="8"/>
        <rFont val="Cambria"/>
        <family val="1"/>
      </rPr>
      <t xml:space="preserve">
- Graven en dichten van de sleuf; sleufcondities zoals beschreven in bestek incl. het benodigde straatwerk 
- Het aanbrengen en monteren van de perceelsvoeding op de hoofdleiding tot aan de stalen ligger of begin van de stijgleiding incl het afdichten van de geveldoorvoeringen
- Het reinigen en beproeven, conform de voorgeschreven methode
- Het plaatsen van een (perceel) afsluiter indien nodig</t>
    </r>
  </si>
  <si>
    <t>G1672</t>
  </si>
  <si>
    <t>Hoogbouwaansluiting t/m G 6 Hoogbouw</t>
  </si>
  <si>
    <t>Het samenstellen, aanbrengen, monteren en aansluiten van een complete etagevoeding t/m G6</t>
  </si>
  <si>
    <t>G1700</t>
  </si>
  <si>
    <t>Nieuwe onderbouw gasleiding  Hoogbouw (Staal)</t>
  </si>
  <si>
    <r>
      <rPr>
        <u/>
        <sz val="8"/>
        <rFont val="Cambria"/>
        <family val="1"/>
      </rPr>
      <t>Inclusief:</t>
    </r>
    <r>
      <rPr>
        <sz val="8"/>
        <rFont val="Cambria"/>
        <family val="1"/>
      </rPr>
      <t xml:space="preserve">
- Het aanbrengen van een horizontale (stalen) gasleiding tot 4" pe bekleed of gemenied tbv stijgleidingen tot aan het puntstuk 1e meterkast (&gt;= 4 " maatwerk op offertebasis)
- Het lassen van de leidingen/aftakkingen incl het rontgen van de lassen comform STB 3.2 1.4.9 lid3,  incl. het conserveren van de lassen en het beugelen van de stalen leidingen
- Het te gebruiken materieel voor het leggen van de leidingen incl steigermateriaal
- Het reinigen en beproeven, conform de voorgeschreven methode</t>
    </r>
  </si>
  <si>
    <t>G1673</t>
  </si>
  <si>
    <t>Nieuwe onderbouw gasleiding  Hoogbouw (koper)</t>
  </si>
  <si>
    <r>
      <rPr>
        <u/>
        <sz val="8"/>
        <rFont val="Cambria"/>
        <family val="1"/>
      </rPr>
      <t xml:space="preserve">Inclusief:
</t>
    </r>
    <r>
      <rPr>
        <sz val="8"/>
        <rFont val="Cambria"/>
        <family val="1"/>
      </rPr>
      <t>- Het aanbrengen van een horizontale  gasleiding tot 2" tbv stijgleidingen tot aan het puntstuk 1e meterkast (&gt;=  2"maatwerk op offertebasis)
- Het verbinden van de leidingen/aftakkingen, 
- Het te gebruiken materieel voor het leggen van de leidingen incl steigermateriaal
- Het reinigen en beproeven, conform de voorgeschreven methode</t>
    </r>
  </si>
  <si>
    <t>VERPLAATSEN/VERVANGEN/VERWIJDEREN/VERZWAREN GAS AANSLUITLEIDING t/m G25</t>
  </si>
  <si>
    <t>Standaard bouwherstelwerkzaamheden hak- en breekwerk (ophakken, aanhelen  e.d. tbv. herstel bestaande situatie, uitgezonderd "verwijderen") is inclusief.
Indien tijdens schouw voor uitvoering NIET standaard bouwherstelwerkzaamheden (ter waarde van &gt;€400,-) als genoemd en niet redelijkerwijs door de (hulp)monteur uitgevoerd kunnen worden, geconstateerd worden, worden deze bouwherstelwerkzaamheden apart geoffreerd en in opdracht gegeven.</t>
  </si>
  <si>
    <t>Verplaatsen aansluiting t/m G25</t>
  </si>
  <si>
    <t>G1682
G1683
G1705
G1706</t>
  </si>
  <si>
    <t xml:space="preserve"> Verplaatsen aansluiting t/m G25</t>
  </si>
  <si>
    <r>
      <t xml:space="preserve"> Verplaatsen aansluiting t/m G25
</t>
    </r>
    <r>
      <rPr>
        <u/>
        <sz val="8"/>
        <rFont val="Cambria"/>
        <family val="1"/>
      </rPr>
      <t>Inclusief:</t>
    </r>
    <r>
      <rPr>
        <sz val="8"/>
        <rFont val="Cambria"/>
        <family val="1"/>
      </rPr>
      <t xml:space="preserve">
- Graven en dichten van de sleuf; sleufcondities zoals beschreven in bestek incl. het benodigde straatwerk
- Het onderbreken van de bestaande dienstleiding
- Het verwijderen van de bestaande gasmeteropstelling incl. beugel
- Het monteren van een complete meteropstelling, inclusief gasmeter in de meterkast
- Het leggen , invoeren en monteren van de dienstleiding. 
- Het afdichten van de invoering
- Het koppelen van de nieuwe dienstleiding op de bestaande dienstleiding.
- Het ontluchten en afpersen van het gelegde leidingdeel conform de voorgeschreven methode.</t>
    </r>
  </si>
  <si>
    <t>VERVANGEN AANSLUITINGEN T/M G25</t>
  </si>
  <si>
    <r>
      <t xml:space="preserve">Vervangen (saneringen) van een gasaansluiting t/m G25
</t>
    </r>
    <r>
      <rPr>
        <u/>
        <sz val="8"/>
        <rFont val="Cambria"/>
        <family val="1"/>
      </rPr>
      <t>Inclusief:</t>
    </r>
    <r>
      <rPr>
        <sz val="8"/>
        <rFont val="Cambria"/>
        <family val="1"/>
      </rPr>
      <t xml:space="preserve">
- Het uittrekken en inkopen van de benodigde materialen volgens de aangeleverde materiaalconcepten.
- Levering klein materiaal zoals cement, stopaq, pluggen, schroeven, tape, etc….
- Het graven en dichten van de benodigde sleuf inclusief kopgat etc. Sleufcondities zoals beschreven in het bestek incl. het benodigde straatwerk.
- Het plaatsen van een aansluitbeugel (zadel) op de hoofdleiding, het eventueel opnieuw aanboren of hergebruiken (conform de werkinstructie) van het bestaande boorgat en het aankoppelen van de aansluitleiding op de aansluitbeugel.
- Het verwijderen en afvoeren van de oude vervallen aansluitleiding en invoering en indien van toepassing het verwijderen en afvoeren van de oude meteropstelling.
- Het maken van een nieuwe aansluiting bestaande uit het vernieuwen van de invoering en aansluitleiding, het monteren op de bestaande of nieuw geplaatste meetopstelling en het insluiten op de bestaande binnenleiding.
- Het beproeven van de bestaande binnenleiding op gasdichtheid inclusief persrapport.
- Het reinigen en beproeven van de nieuwe aansluiting conform de voorgeschreven methode (werkinstructie) inclusief persrapport.
- Het herplaatsen of vervangen van de gasmeter.
- Het aanleveren van een nieuwe aansluitschets
- Het invullen van een NESTOR formulier t.a.v. de onderbreking van de levering.
- Alle voorkomende werkzaamheden zoals hak- en breekwerk.
- Indien nodig het boren van nieuwe gaten t.b.v. het invoeren van de leidinge en het afdichten van de oude gaten.
- Exclusief leveren en plaatsen van roosters ten behoeve van de ventilatie
- Het gasdicht afwerken van de invoering.
- Alle voorkomende werkzaamheden om een goede meterplaatsing mogelijk te maken.
- Gasbinneninstallatie ontluchten. Incidenteel kachel aanmaken in koude periode.</t>
    </r>
  </si>
  <si>
    <t>G1684
G1685
G1707
G1708</t>
  </si>
  <si>
    <t>Vervangen van een gasaansluiting t/m G25, enkele aansluiting</t>
  </si>
  <si>
    <t>G1680
G1681</t>
  </si>
  <si>
    <t>Deels vervangen van een gasaansluiting t/m G25, eventueel inclusief verlagen van de capaciteit</t>
  </si>
  <si>
    <t>Het vervangen van het inpandige deel van de gasaansluiting, inclusief de gasmeteropstelling, tot 1 meter buiten de gevel.</t>
  </si>
  <si>
    <t>G1688
G1704</t>
  </si>
  <si>
    <t>Vervangen perceelvoeding Hoogbouw</t>
  </si>
  <si>
    <t>Het aanbrengen en monteren van de perceelsvoeding op de hoofdleiding tot aan de stalen ligger of begin van de stijgleiding incl het afdichten van de geveldoorvoeringen
Inclusief:
- Het insluiten op de bestaande binnenleiding en het leggen van de nieuwe aansluitleiding in sleuf/boring/mantelbuis/gebouw incl. invoeren in de meterruimte eventueel aanbrengen van mantelbuis
- Lassen op de bestaande/nieuwe onderbouw</t>
  </si>
  <si>
    <t>G1687</t>
  </si>
  <si>
    <t>Vervanging Onderbouw gasleidingen Hoogbouw (staal)</t>
  </si>
  <si>
    <t>Het aanbrengen van een horizontale (stalen) gasleiding tot 4" pe bekleed of gemenied tbv stijgleidingen tot aan het puntstuk 1e meterkast (&gt;=4 " maatwerk op offertebasis)
Inclusief:
- Het lassen van de leidingen/aftakkingen incl het röntgen van de lassen comform STB 3.2 1.4.9 lid3, het leveren van de stalen leidingen incl benodigde appendages, incl. het conserven van de lassen en het beugelen van de stalen leidingen
- Het te gebruiken materieel voor het leggen van de leidingen incl steigermateriaal
- lassen op de bestaande/nieuwe hoogbouwaansluiting en perceelvoeding</t>
  </si>
  <si>
    <t>G1701</t>
  </si>
  <si>
    <t>Vervangen onderbouw gasleiding  Hoogbouw (koper)</t>
  </si>
  <si>
    <r>
      <t>Het aanbrengen van een horizontale  gasleiding tot</t>
    </r>
    <r>
      <rPr>
        <strike/>
        <sz val="8"/>
        <rFont val="Cambria"/>
        <family val="1"/>
      </rPr>
      <t xml:space="preserve"> 4"</t>
    </r>
    <r>
      <rPr>
        <sz val="8"/>
        <rFont val="Cambria"/>
        <family val="1"/>
      </rPr>
      <t xml:space="preserve">  2" tbv stijgleidingen tot aan het puntstuk 1e meterkast (&gt;= </t>
    </r>
    <r>
      <rPr>
        <strike/>
        <sz val="8"/>
        <rFont val="Cambria"/>
        <family val="1"/>
      </rPr>
      <t>4"</t>
    </r>
    <r>
      <rPr>
        <sz val="8"/>
        <rFont val="Cambria"/>
        <family val="1"/>
      </rPr>
      <t xml:space="preserve"> 2" maatwerk op offertebasis)
</t>
    </r>
    <r>
      <rPr>
        <u/>
        <sz val="8"/>
        <rFont val="Cambria"/>
        <family val="1"/>
      </rPr>
      <t>Inclusief:</t>
    </r>
    <r>
      <rPr>
        <sz val="8"/>
        <rFont val="Cambria"/>
        <family val="1"/>
      </rPr>
      <t xml:space="preserve">
- Het verbinden van de leidingen/aftakkingen, het leveren van de koperen leidingen incl benodigde appendages.
- Het te gebruiken materieel voor het leggen van de leidingen incl steigermateriaal
- Het reinigen en beproeven, conform de voorgeschreven methode</t>
    </r>
  </si>
  <si>
    <t>G1686</t>
  </si>
  <si>
    <t xml:space="preserve">Hoogbouw vervangen van een gasaansluiting t/m G10, </t>
  </si>
  <si>
    <t>G1697</t>
  </si>
  <si>
    <t>Vervangen gasmeteropstelling</t>
  </si>
  <si>
    <t>Verwijderen aansluiting t/m G25</t>
  </si>
  <si>
    <t>G1689
G1690</t>
  </si>
  <si>
    <r>
      <rPr>
        <u/>
        <sz val="8"/>
        <rFont val="Cambria"/>
        <family val="1"/>
      </rPr>
      <t>Inclusief:</t>
    </r>
    <r>
      <rPr>
        <sz val="8"/>
        <rFont val="Cambria"/>
        <family val="1"/>
      </rPr>
      <t xml:space="preserve">
- Graven en dichten van de sleuf; sleufcondities zoals beschreven in bestek incl. het benodigde straatwerk op openbaar terrein
- Het afkoppelen van de aansluitleiding van de hoofdleiding, inclusief verwijderen van de aansluitleiding.
- Het demonteren en verwijderen van de meteropstelling en de dienstleiding binnen tot aan de gevel, incl. alle hak- breek- en herstelwerkzaamheden.</t>
    </r>
  </si>
  <si>
    <t>G1691</t>
  </si>
  <si>
    <t>Verwijderen HB gas</t>
  </si>
  <si>
    <t>Het demonteren en verwijderen van de meteropstelling en de stijgleiding in de meterkast, incl. alle hak- breek- en herstelwerkzaamheden.</t>
  </si>
  <si>
    <t>G1693</t>
  </si>
  <si>
    <t>Verwijderen perceelvoeding Hoogbouw</t>
  </si>
  <si>
    <r>
      <rPr>
        <u/>
        <sz val="8"/>
        <rFont val="Cambria"/>
        <family val="1"/>
      </rPr>
      <t xml:space="preserve">Inclusief:
</t>
    </r>
    <r>
      <rPr>
        <sz val="8"/>
        <rFont val="Cambria"/>
        <family val="1"/>
      </rPr>
      <t>- Graven en dichten van de sleuf; sleufcondities zoals beschreven in bestek incl. het benodigde straatwerk op openbaar terrein
- Het afkoppelen van de aansluitleiding van de hoofdleiding, inclusief verwijderen van de perceelvoeding.
- Het demonteren en verwijderen van de meteropstelling en de dienstleiding binnen tot aan de gevel, incl. alle hak- breek- en herstelwerkzaamheden.</t>
    </r>
  </si>
  <si>
    <t>G1692</t>
  </si>
  <si>
    <t>Verwijderen onderbouw gas</t>
  </si>
  <si>
    <t>Het demonteren en verwijderen van de onderbouw gas, incl. alle hak- breek en herstelwerkzaamheden.
Afvoeren van de vrijgekomen materialen.</t>
  </si>
  <si>
    <t>Verzwaren/verlagen aansluiting t/m G25</t>
  </si>
  <si>
    <t>G1694</t>
  </si>
  <si>
    <t>Verzwaren gas- aansluiting en/of meters naar G10 t/m G25</t>
  </si>
  <si>
    <r>
      <rPr>
        <u/>
        <sz val="8"/>
        <rFont val="Cambria"/>
        <family val="1"/>
      </rPr>
      <t>Inclusief:</t>
    </r>
    <r>
      <rPr>
        <sz val="8"/>
        <rFont val="Cambria"/>
        <family val="1"/>
      </rPr>
      <t xml:space="preserve">
- Graven en dichten van de sleuf; sleufcondities zoals beschreven in bestek incl. het benodigde straatwerk op openbaar terrein
- Het onderbreken van de bestaande dienstleiding
- Het verwijderen van de bestaande gasmeteropstelling incl. beugel
- Het verwijderen van de dienstleiding tot aan de gevel incl. alle Hak- breek en herstelwerkzaamheden
- Het monteren van een complete meteropstelling, inclusief gasmeter in de meterkast
- Het leggen , invoeren en monteren van de dienstleiding. 
- Het afdichten van de invoering
- Het koppelen van de nieuwe dienstleiding op de bestaande dienstleiding.
- Het ontluchten en afpersen van het gelegde leidingdeel conform de voorgeschreven methode</t>
    </r>
  </si>
  <si>
    <t>OVERIGE WERKZAAMHEDEN  GAS AANSLUITLEIDING</t>
  </si>
  <si>
    <t>VERWISSELEN METER</t>
  </si>
  <si>
    <t>G1665</t>
  </si>
  <si>
    <t>Verwisselen G meter (slim)</t>
  </si>
  <si>
    <t>ALGEMEEN SERVICEKLUS GAS AANSLUITLEIDING T/M G25</t>
  </si>
  <si>
    <r>
      <t xml:space="preserve">In/uit bedrijfstelling, inpandig
- Het inpandig technisch aansluiten/afsluiten </t>
    </r>
    <r>
      <rPr>
        <strike/>
        <sz val="8"/>
        <rFont val="Cambria"/>
        <family val="1"/>
      </rPr>
      <t xml:space="preserve">volgens het IB/UB proces
</t>
    </r>
    <r>
      <rPr>
        <sz val="8"/>
        <rFont val="Cambria"/>
        <family val="1"/>
      </rPr>
      <t xml:space="preserve">       * eventueel met meterplaatsing
- Verwijderen hoogbouwaansluiting t/m G6
       * Het afkoppelen van de aansluitleiding van de hoofdleiding, inclusief verwijderen van de aansluitleiding.
       * Het demonteren en verwijderen van de meteropstelling en de dienstleiding binnen , incl. alle hak- breek- en herstelwerkzaamheden.
- Het verzwaren van de aansluiting/verlichten d.m.v. het verwisselen van de meter
- Het verwisselen/plaatsen van een meter
- Verlagen gas- aansluiting en/of meters vanaf G25
       * Het plaatsen van een S koppeling
       * Het wijzigen van de gasopstelling incl het plaatsen van de  meter
       * Het reinigen en beproeven, conform de voorgeschreven methode
- In/uit bedrijfstelling, uitpandig
- Het uitpandig technisch aansluiten/afsluiten </t>
    </r>
    <r>
      <rPr>
        <strike/>
        <sz val="8"/>
        <rFont val="Cambria"/>
        <family val="1"/>
      </rPr>
      <t>volgens het UB/IB proces</t>
    </r>
    <r>
      <rPr>
        <sz val="8"/>
        <rFont val="Cambria"/>
        <family val="1"/>
      </rPr>
      <t xml:space="preserve"> 
- Afkappen van een hoofdleiding tbv perceelvoeding hoogbouw</t>
    </r>
  </si>
  <si>
    <t>G1695
G1698</t>
  </si>
  <si>
    <t>G1696</t>
  </si>
  <si>
    <t>Duur werkzaamheden maximaal 4 uur incl reistijd</t>
  </si>
  <si>
    <t>G1699</t>
  </si>
  <si>
    <t>Inspectie gas LB</t>
  </si>
  <si>
    <t>G1702</t>
  </si>
  <si>
    <t>Inspectie gas HB</t>
  </si>
  <si>
    <t>G1710</t>
  </si>
  <si>
    <t>Techniekgedreven schouw gas t.b.v. aansluitingen</t>
  </si>
  <si>
    <t>OVERZETTEN AANSLUITINGEN</t>
  </si>
  <si>
    <t>Overzetten (huis)aansluiting middels opzetstuk</t>
  </si>
  <si>
    <r>
      <t xml:space="preserve">Het af- en aankoppelen van een dienstleiding
</t>
    </r>
    <r>
      <rPr>
        <u/>
        <sz val="8"/>
        <rFont val="Cambria"/>
        <family val="1"/>
      </rPr>
      <t xml:space="preserve">Inclusief: </t>
    </r>
    <r>
      <rPr>
        <sz val="8"/>
        <rFont val="Cambria"/>
        <family val="1"/>
      </rPr>
      <t xml:space="preserve">
- De montage van 1 meter PE-leiding.
- Het afdichten van het oude boorgat.
- Aanboren op de hoofdleiding.
- Het reinigen en beproeven conform voorschrift.
- Grondwerk (sleuf en werkgaten).
- Verwijderen en herstellen bestrating.
- Incl.overzetschets.
- Indien nodig in bedrijfstelling huisaansluiting. 
</t>
    </r>
  </si>
  <si>
    <t>Overzetten aansluiting middels T-stuk</t>
  </si>
  <si>
    <r>
      <t xml:space="preserve">Het af- en aankoppelen van een aansluitleiding
</t>
    </r>
    <r>
      <rPr>
        <u/>
        <sz val="8"/>
        <rFont val="Cambria"/>
        <family val="1"/>
      </rPr>
      <t xml:space="preserve">Inclusief. </t>
    </r>
    <r>
      <rPr>
        <sz val="8"/>
        <rFont val="Cambria"/>
        <family val="1"/>
      </rPr>
      <t xml:space="preserve">
- De montage van 1 meter PVC-CPE/PE-leiding.
- Het reinigen en beproeven conform voorschrift.
- Grondwerk (sleuf en werkgaten).
- Verwijderen en herstellen bestrating.
- Incl.overzetschets.
- Indien nodig in bedrijfstelling huisaansluiting. 
</t>
    </r>
  </si>
  <si>
    <r>
      <t xml:space="preserve">Alleen te gebuiken in combinatie met 56xxxx codes.
</t>
    </r>
    <r>
      <rPr>
        <u/>
        <sz val="8"/>
        <rFont val="Cambria"/>
        <family val="1"/>
      </rPr>
      <t>Inclusief:</t>
    </r>
    <r>
      <rPr>
        <sz val="8"/>
        <rFont val="Cambria"/>
        <family val="1"/>
      </rPr>
      <t xml:space="preserve">
- sleufbedekking/straatwerk
- benodigde graafwerk
- leggen/verwijderen leiding</t>
    </r>
  </si>
  <si>
    <t>De aansluitleiding op kritieke plaatsen opgegraven en inspecteren en de meteropstelling visueel inspecteren.
Inclusief:
- Opnemen en herstellen van de sleufbedekking
- Graven en dichten van de benodigde werkgaten
- De aansluiting op de netkabel controleren
- De staat van de kabel en de invoer ter hoogte van de gevel controleren
- De meteropstelling visueel controleren
- De bevindingen op een inspectieformulier vast leggen</t>
  </si>
  <si>
    <t>De aansluitleiding op kritieke plaatsen opgegraven en inspecteren en de meteropstelling visueel inspecteren.
Inclusief:
- Opnemen en herstellen van de sleufbedekking
- Graven en dichten van de benodigde werkgaten
- De aansluiting op de netkabel controleren
- De staat van de kabel en de invoer ter hoogte van de gevel controleren
- De stijgkabel visueel controleren
- De meteropstelling visueel controleren
- De bevindingen op een inspectieformulier vast leggen</t>
  </si>
  <si>
    <t>De aansluitleiding op kritieke plaatsen opgegraven en inspecteren en de meteropstelling visueel inspecteren.
Inclusief:
- Opnemen en herstellen van de sleufbedekking
- Graven en dichten van de benodigde werkgaten
- De aansluiting op het hoofdnet, inclusief eventuele afsluiters controleren
- De staat van de leiding en de invoer ter hoogte van de gevel controleren
- De overgangskoppeling controleren
- De meteropstelling visueel controleren
- De bevindingen op een inspectieformulier vast leggen</t>
  </si>
  <si>
    <t>De aansluitleiding op kritieke plaatsen opgegraven en inspecteren en de meteropstelling visueel inspecteren.
Inclusief:
- Opnemen en herstellen van de sleufbedekking
- Graven en dichten van de benodigde werkgaten
- De aansluiting op het hoofdnet, inclusief eventuele afsluiters controleren
- De staat van de leiding en de invoer ter hoogte van de gevel controleren
- De overgangskoppeling controleren
- De stijgleiding visueel controleren
- De meteropstelling visueel controleren
- De bevindingen op een inspectieformulier vast leggen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</si>
</sst>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 &quot;€&quot;\ * #,##0.00_ ;_ &quot;€&quot;\ * \-#,##0.00_ ;_ &quot;€&quot;\ * &quot;-&quot;??_ ;_ @_ "/>
    <numFmt numFmtId="164" formatCode="_-&quot;€&quot;\ * #,##0.00_-;_-&quot;€&quot;\ * #,##0.00\-;_-&quot;€&quot;\ * &quot;-&quot;??_-;_-@_-"/>
    <numFmt numFmtId="165" formatCode="_-* #,##0.00_-;_-* #,##0.00\-;_-* &quot;-&quot;??_-;_-@_-"/>
    <numFmt numFmtId="166" formatCode="0.000"/>
    <numFmt numFmtId="167" formatCode="&quot;€&quot;\ #,##0.00_-"/>
    <numFmt numFmtId="168" formatCode="0.0%"/>
    <numFmt numFmtId="169" formatCode="0.0"/>
    <numFmt numFmtId="170" formatCode="#,##0.0"/>
    <numFmt numFmtId="171" formatCode="_ [$€-2]\ * #,##0.00_ ;_ [$€-2]\ * \-#,##0.00_ ;_ [$€-2]\ * &quot;-&quot;??_ ;_ @_ "/>
  </numFmts>
  <fonts count="111" x14ac:knownFonts="1">
    <font>
      <sz val="10"/>
      <name val="Arial"/>
    </font>
    <font>
      <sz val="10"/>
      <name val="Arial"/>
      <family val="2"/>
    </font>
    <font>
      <sz val="8"/>
      <name val="Arial"/>
      <family val="2"/>
    </font>
    <font>
      <b/>
      <sz val="10"/>
      <name val="Arial"/>
      <family val="2"/>
    </font>
    <font>
      <u/>
      <sz val="7.5"/>
      <color indexed="12"/>
      <name val="Arial"/>
      <family val="2"/>
    </font>
    <font>
      <sz val="10"/>
      <name val="Arial"/>
      <family val="2"/>
    </font>
    <font>
      <u/>
      <sz val="8"/>
      <name val="Arial"/>
      <family val="2"/>
    </font>
    <font>
      <sz val="10"/>
      <name val="Arial"/>
      <family val="2"/>
    </font>
    <font>
      <sz val="10"/>
      <color indexed="10"/>
      <name val="Arial"/>
      <family val="2"/>
    </font>
    <font>
      <b/>
      <sz val="12"/>
      <name val="Arial"/>
      <family val="2"/>
    </font>
    <font>
      <i/>
      <sz val="12"/>
      <color indexed="10"/>
      <name val="Arial"/>
      <family val="2"/>
    </font>
    <font>
      <sz val="12"/>
      <name val="Arial"/>
      <family val="2"/>
    </font>
    <font>
      <b/>
      <sz val="18"/>
      <name val="Arial"/>
      <family val="2"/>
    </font>
    <font>
      <b/>
      <sz val="16"/>
      <color indexed="10"/>
      <name val="Arial"/>
      <family val="2"/>
    </font>
    <font>
      <i/>
      <sz val="12"/>
      <name val="Arial"/>
      <family val="2"/>
    </font>
    <font>
      <sz val="8"/>
      <name val="Tahoma"/>
      <family val="2"/>
    </font>
    <font>
      <b/>
      <sz val="10"/>
      <color indexed="8"/>
      <name val="Arial"/>
      <family val="2"/>
    </font>
    <font>
      <sz val="14"/>
      <name val="Arial"/>
      <family val="2"/>
    </font>
    <font>
      <b/>
      <sz val="10"/>
      <color indexed="10"/>
      <name val="Arial"/>
      <family val="2"/>
    </font>
    <font>
      <b/>
      <sz val="10"/>
      <color indexed="12"/>
      <name val="Arial"/>
      <family val="2"/>
    </font>
    <font>
      <b/>
      <sz val="10"/>
      <color indexed="57"/>
      <name val="Arial"/>
      <family val="2"/>
    </font>
    <font>
      <sz val="10"/>
      <color indexed="57"/>
      <name val="Arial"/>
      <family val="2"/>
    </font>
    <font>
      <sz val="10"/>
      <color indexed="12"/>
      <name val="Arial"/>
      <family val="2"/>
    </font>
    <font>
      <sz val="8"/>
      <name val="Cambria"/>
      <family val="1"/>
    </font>
    <font>
      <b/>
      <sz val="8"/>
      <name val="Cambria"/>
      <family val="1"/>
    </font>
    <font>
      <b/>
      <sz val="8"/>
      <color indexed="10"/>
      <name val="Cambria"/>
      <family val="1"/>
    </font>
    <font>
      <u/>
      <sz val="8"/>
      <name val="Cambria"/>
      <family val="1"/>
    </font>
    <font>
      <b/>
      <i/>
      <sz val="8"/>
      <name val="Cambria"/>
      <family val="1"/>
    </font>
    <font>
      <i/>
      <sz val="8"/>
      <name val="Cambria"/>
      <family val="1"/>
    </font>
    <font>
      <i/>
      <u/>
      <sz val="8"/>
      <name val="Cambria"/>
      <family val="1"/>
    </font>
    <font>
      <sz val="8"/>
      <color indexed="8"/>
      <name val="Cambria"/>
      <family val="1"/>
    </font>
    <font>
      <b/>
      <sz val="8"/>
      <color indexed="40"/>
      <name val="Cambria"/>
      <family val="1"/>
    </font>
    <font>
      <sz val="8"/>
      <color indexed="40"/>
      <name val="Cambria"/>
      <family val="1"/>
    </font>
    <font>
      <u/>
      <sz val="8"/>
      <color indexed="10"/>
      <name val="Cambria"/>
      <family val="1"/>
    </font>
    <font>
      <b/>
      <sz val="8"/>
      <color indexed="8"/>
      <name val="Cambria"/>
      <family val="1"/>
    </font>
    <font>
      <u/>
      <sz val="8"/>
      <color indexed="8"/>
      <name val="Cambria"/>
      <family val="1"/>
    </font>
    <font>
      <sz val="8"/>
      <color indexed="10"/>
      <name val="Cambria"/>
      <family val="1"/>
    </font>
    <font>
      <sz val="8"/>
      <color indexed="12"/>
      <name val="Cambria"/>
      <family val="1"/>
    </font>
    <font>
      <sz val="8"/>
      <color indexed="17"/>
      <name val="Cambria"/>
      <family val="1"/>
    </font>
    <font>
      <u/>
      <sz val="8"/>
      <color indexed="40"/>
      <name val="Cambria"/>
      <family val="1"/>
    </font>
    <font>
      <u/>
      <sz val="10"/>
      <name val="Arial"/>
      <family val="2"/>
    </font>
    <font>
      <b/>
      <sz val="8"/>
      <color indexed="17"/>
      <name val="Cambria"/>
      <family val="1"/>
    </font>
    <font>
      <b/>
      <sz val="8"/>
      <name val="Arial"/>
      <family val="2"/>
    </font>
    <font>
      <strike/>
      <sz val="8"/>
      <name val="Cambria"/>
      <family val="1"/>
    </font>
    <font>
      <sz val="10"/>
      <color indexed="8"/>
      <name val="Verdana"/>
      <family val="2"/>
    </font>
    <font>
      <sz val="11"/>
      <color indexed="8"/>
      <name val="Calibri"/>
      <family val="2"/>
    </font>
    <font>
      <sz val="11"/>
      <color indexed="9"/>
      <name val="Calibri"/>
      <family val="2"/>
    </font>
    <font>
      <b/>
      <sz val="11"/>
      <color indexed="9"/>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sz val="11"/>
      <color indexed="20"/>
      <name val="Calibri"/>
      <family val="2"/>
    </font>
    <font>
      <b/>
      <sz val="11"/>
      <color indexed="63"/>
      <name val="Calibri"/>
      <family val="2"/>
    </font>
    <font>
      <i/>
      <sz val="11"/>
      <color indexed="23"/>
      <name val="Calibri"/>
      <family val="2"/>
    </font>
    <font>
      <sz val="10"/>
      <name val="Arial"/>
      <family val="2"/>
    </font>
    <font>
      <sz val="10"/>
      <name val="Helv"/>
    </font>
    <font>
      <b/>
      <u/>
      <sz val="8"/>
      <color indexed="10"/>
      <name val="Cambria"/>
      <family val="1"/>
    </font>
    <font>
      <sz val="8"/>
      <color indexed="12"/>
      <name val="Arial"/>
      <family val="2"/>
    </font>
    <font>
      <sz val="8"/>
      <color indexed="10"/>
      <name val="Arial"/>
      <family val="2"/>
    </font>
    <font>
      <sz val="9"/>
      <color indexed="81"/>
      <name val="Tahoma"/>
      <family val="2"/>
    </font>
    <font>
      <b/>
      <sz val="9"/>
      <color indexed="81"/>
      <name val="Tahoma"/>
      <family val="2"/>
    </font>
    <font>
      <sz val="10"/>
      <name val="Arial"/>
      <family val="2"/>
    </font>
    <font>
      <sz val="8"/>
      <color indexed="56"/>
      <name val="Cambria"/>
      <family val="1"/>
    </font>
    <font>
      <sz val="8"/>
      <name val="Arial"/>
      <family val="2"/>
    </font>
    <font>
      <i/>
      <u/>
      <sz val="8"/>
      <color indexed="8"/>
      <name val="Cambria"/>
      <family val="1"/>
    </font>
    <font>
      <i/>
      <sz val="8"/>
      <color indexed="8"/>
      <name val="Cambria"/>
      <family val="1"/>
    </font>
    <font>
      <sz val="11"/>
      <color theme="1"/>
      <name val="Calibri"/>
      <family val="2"/>
      <scheme val="minor"/>
    </font>
    <font>
      <sz val="10"/>
      <color theme="1"/>
      <name val="Verdana"/>
      <family val="2"/>
    </font>
    <font>
      <sz val="10"/>
      <color theme="0"/>
      <name val="Verdana"/>
      <family val="2"/>
    </font>
    <font>
      <b/>
      <sz val="10"/>
      <color rgb="FFFA7D00"/>
      <name val="Verdana"/>
      <family val="2"/>
    </font>
    <font>
      <b/>
      <sz val="10"/>
      <color theme="0"/>
      <name val="Verdana"/>
      <family val="2"/>
    </font>
    <font>
      <sz val="10"/>
      <color rgb="FFFA7D00"/>
      <name val="Verdana"/>
      <family val="2"/>
    </font>
    <font>
      <sz val="10"/>
      <color rgb="FF006100"/>
      <name val="Verdana"/>
      <family val="2"/>
    </font>
    <font>
      <u/>
      <sz val="11"/>
      <color theme="10"/>
      <name val="Calibri"/>
      <family val="2"/>
      <scheme val="minor"/>
    </font>
    <font>
      <sz val="10"/>
      <color rgb="FF3F3F76"/>
      <name val="Verdana"/>
      <family val="2"/>
    </font>
    <font>
      <b/>
      <sz val="15"/>
      <color theme="3"/>
      <name val="Verdana"/>
      <family val="2"/>
    </font>
    <font>
      <b/>
      <sz val="13"/>
      <color theme="3"/>
      <name val="Verdana"/>
      <family val="2"/>
    </font>
    <font>
      <b/>
      <sz val="11"/>
      <color theme="3"/>
      <name val="Verdana"/>
      <family val="2"/>
    </font>
    <font>
      <sz val="10"/>
      <color rgb="FF9C6500"/>
      <name val="Verdana"/>
      <family val="2"/>
    </font>
    <font>
      <sz val="10"/>
      <color rgb="FF9C0006"/>
      <name val="Verdana"/>
      <family val="2"/>
    </font>
    <font>
      <sz val="10"/>
      <color theme="1"/>
      <name val="Arial"/>
      <family val="2"/>
    </font>
    <font>
      <b/>
      <sz val="10"/>
      <color theme="1"/>
      <name val="Verdana"/>
      <family val="2"/>
    </font>
    <font>
      <b/>
      <sz val="10"/>
      <color rgb="FF3F3F3F"/>
      <name val="Verdana"/>
      <family val="2"/>
    </font>
    <font>
      <i/>
      <sz val="10"/>
      <color rgb="FF7F7F7F"/>
      <name val="Verdana"/>
      <family val="2"/>
    </font>
    <font>
      <sz val="10"/>
      <color rgb="FFFF0000"/>
      <name val="Verdana"/>
      <family val="2"/>
    </font>
    <font>
      <b/>
      <sz val="10"/>
      <color theme="0" tint="-0.34998626667073579"/>
      <name val="Arial"/>
      <family val="2"/>
    </font>
    <font>
      <b/>
      <sz val="8"/>
      <color rgb="FFFF0000"/>
      <name val="Cambria"/>
      <family val="1"/>
    </font>
    <font>
      <b/>
      <sz val="10"/>
      <color rgb="FF0070C0"/>
      <name val="Arial"/>
      <family val="2"/>
    </font>
    <font>
      <b/>
      <sz val="24"/>
      <color rgb="FF0070C0"/>
      <name val="Arial"/>
      <family val="2"/>
    </font>
    <font>
      <sz val="8"/>
      <name val="Cambria"/>
      <family val="1"/>
      <scheme val="major"/>
    </font>
    <font>
      <b/>
      <sz val="8"/>
      <color rgb="FF0070C0"/>
      <name val="Cambria"/>
      <family val="1"/>
    </font>
    <font>
      <sz val="8"/>
      <color indexed="10"/>
      <name val="Cambria"/>
      <family val="1"/>
      <scheme val="major"/>
    </font>
    <font>
      <u/>
      <sz val="8"/>
      <color rgb="FFFF0000"/>
      <name val="Cambria"/>
      <family val="1"/>
    </font>
    <font>
      <sz val="8"/>
      <color rgb="FFFF0000"/>
      <name val="Cambria"/>
      <family val="1"/>
    </font>
    <font>
      <b/>
      <sz val="11"/>
      <color rgb="FF0070C0"/>
      <name val="Arial"/>
      <family val="2"/>
    </font>
    <font>
      <b/>
      <sz val="10"/>
      <color theme="3" tint="0.39997558519241921"/>
      <name val="Arial"/>
      <family val="2"/>
    </font>
    <font>
      <b/>
      <sz val="11"/>
      <color theme="3" tint="0.39997558519241921"/>
      <name val="Arial"/>
      <family val="2"/>
    </font>
    <font>
      <sz val="8"/>
      <color rgb="FF00B050"/>
      <name val="Cambria"/>
      <family val="1"/>
    </font>
    <font>
      <sz val="8"/>
      <color theme="1"/>
      <name val="Cambria"/>
      <family val="1"/>
    </font>
    <font>
      <b/>
      <sz val="10"/>
      <color theme="0" tint="-0.249977111117893"/>
      <name val="Arial"/>
      <family val="2"/>
    </font>
    <font>
      <i/>
      <sz val="12"/>
      <color theme="0" tint="-0.249977111117893"/>
      <name val="Arial"/>
      <family val="2"/>
    </font>
    <font>
      <b/>
      <sz val="12"/>
      <color theme="0" tint="-0.249977111117893"/>
      <name val="Arial"/>
      <family val="2"/>
    </font>
    <font>
      <sz val="12"/>
      <color theme="0" tint="-0.249977111117893"/>
      <name val="Arial"/>
      <family val="2"/>
    </font>
    <font>
      <sz val="10"/>
      <color theme="0" tint="-0.249977111117893"/>
      <name val="Arial"/>
      <family val="2"/>
    </font>
    <font>
      <b/>
      <sz val="10"/>
      <color rgb="FFFF0000"/>
      <name val="Arial"/>
      <family val="2"/>
    </font>
    <font>
      <b/>
      <sz val="10"/>
      <color rgb="FF00B050"/>
      <name val="Arial"/>
      <family val="2"/>
    </font>
    <font>
      <b/>
      <sz val="8"/>
      <color theme="1"/>
      <name val="Cambria"/>
      <family val="1"/>
    </font>
    <font>
      <i/>
      <sz val="8"/>
      <color theme="1"/>
      <name val="Cambria"/>
      <family val="1"/>
    </font>
    <font>
      <i/>
      <sz val="8"/>
      <color theme="0" tint="-0.249977111117893"/>
      <name val="Cambria"/>
      <family val="1"/>
    </font>
    <font>
      <strike/>
      <sz val="8"/>
      <name val="Cambria"/>
      <family val="1"/>
      <scheme val="major"/>
    </font>
  </fonts>
  <fills count="48">
    <fill>
      <patternFill patternType="none"/>
    </fill>
    <fill>
      <patternFill patternType="gray125"/>
    </fill>
    <fill>
      <patternFill patternType="solid">
        <fgColor indexed="45"/>
      </patternFill>
    </fill>
    <fill>
      <patternFill patternType="solid">
        <fgColor indexed="47"/>
      </patternFill>
    </fill>
    <fill>
      <patternFill patternType="solid">
        <fgColor indexed="57"/>
      </patternFill>
    </fill>
    <fill>
      <patternFill patternType="solid">
        <fgColor indexed="22"/>
      </patternFill>
    </fill>
    <fill>
      <patternFill patternType="solid">
        <fgColor indexed="55"/>
      </patternFill>
    </fill>
    <fill>
      <patternFill patternType="solid">
        <fgColor indexed="26"/>
      </patternFill>
    </fill>
    <fill>
      <patternFill patternType="solid">
        <fgColor indexed="9"/>
        <bgColor indexed="64"/>
      </patternFill>
    </fill>
    <fill>
      <patternFill patternType="solid">
        <fgColor indexed="45"/>
        <bgColor indexed="64"/>
      </patternFill>
    </fill>
    <fill>
      <patternFill patternType="solid">
        <fgColor indexed="43"/>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C7CE"/>
      </patternFill>
    </fill>
    <fill>
      <patternFill patternType="solid">
        <fgColor theme="0"/>
        <bgColor indexed="64"/>
      </patternFill>
    </fill>
    <fill>
      <patternFill patternType="solid">
        <fgColor theme="3" tint="0.39997558519241921"/>
        <bgColor indexed="64"/>
      </patternFill>
    </fill>
    <fill>
      <patternFill patternType="solid">
        <fgColor theme="9" tint="0.59999389629810485"/>
        <bgColor indexed="64"/>
      </patternFill>
    </fill>
    <fill>
      <patternFill patternType="solid">
        <fgColor theme="0" tint="-4.9989318521683403E-2"/>
        <bgColor indexed="64"/>
      </patternFill>
    </fill>
    <fill>
      <patternFill patternType="solid">
        <fgColor theme="8"/>
        <bgColor indexed="64"/>
      </patternFill>
    </fill>
    <fill>
      <patternFill patternType="solid">
        <fgColor rgb="FFFFFFFF"/>
        <bgColor indexed="64"/>
      </patternFill>
    </fill>
  </fills>
  <borders count="8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style="hair">
        <color indexed="64"/>
      </right>
      <top/>
      <bottom/>
      <diagonal/>
    </border>
    <border>
      <left style="hair">
        <color indexed="64"/>
      </left>
      <right style="hair">
        <color indexed="64"/>
      </right>
      <top/>
      <bottom/>
      <diagonal/>
    </border>
    <border>
      <left style="hair">
        <color indexed="64"/>
      </left>
      <right style="medium">
        <color indexed="64"/>
      </right>
      <top/>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hair">
        <color indexed="64"/>
      </top>
      <bottom style="hair">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style="medium">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medium">
        <color indexed="64"/>
      </right>
      <top style="hair">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style="medium">
        <color indexed="64"/>
      </top>
      <bottom style="thin">
        <color indexed="64"/>
      </bottom>
      <diagonal/>
    </border>
    <border>
      <left/>
      <right style="hair">
        <color indexed="64"/>
      </right>
      <top style="medium">
        <color indexed="64"/>
      </top>
      <bottom style="hair">
        <color indexed="64"/>
      </bottom>
      <diagonal/>
    </border>
    <border>
      <left/>
      <right style="hair">
        <color indexed="64"/>
      </right>
      <top style="hair">
        <color indexed="64"/>
      </top>
      <bottom style="hair">
        <color indexed="64"/>
      </bottom>
      <diagonal/>
    </border>
    <border>
      <left/>
      <right/>
      <top style="medium">
        <color indexed="64"/>
      </top>
      <bottom style="medium">
        <color indexed="64"/>
      </bottom>
      <diagonal/>
    </border>
    <border>
      <left style="medium">
        <color indexed="64"/>
      </left>
      <right style="hair">
        <color indexed="64"/>
      </right>
      <top/>
      <bottom style="medium">
        <color indexed="64"/>
      </bottom>
      <diagonal/>
    </border>
    <border>
      <left style="hair">
        <color indexed="64"/>
      </left>
      <right style="medium">
        <color indexed="64"/>
      </right>
      <top/>
      <bottom style="medium">
        <color indexed="64"/>
      </bottom>
      <diagonal/>
    </border>
    <border>
      <left/>
      <right style="thin">
        <color indexed="64"/>
      </right>
      <top style="thin">
        <color indexed="64"/>
      </top>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style="thin">
        <color theme="0" tint="-0.14999847407452621"/>
      </top>
      <bottom style="thin">
        <color theme="0" tint="-0.14999847407452621"/>
      </bottom>
      <diagonal/>
    </border>
    <border>
      <left style="thin">
        <color indexed="64"/>
      </left>
      <right style="thin">
        <color indexed="64"/>
      </right>
      <top/>
      <bottom style="thin">
        <color theme="0" tint="-0.14999847407452621"/>
      </bottom>
      <diagonal/>
    </border>
    <border>
      <left style="thin">
        <color indexed="64"/>
      </left>
      <right style="thin">
        <color indexed="64"/>
      </right>
      <top style="thin">
        <color theme="0" tint="-0.14999847407452621"/>
      </top>
      <bottom/>
      <diagonal/>
    </border>
    <border>
      <left style="thin">
        <color indexed="64"/>
      </left>
      <right style="thin">
        <color indexed="64"/>
      </right>
      <top style="thin">
        <color theme="0" tint="-0.14999847407452621"/>
      </top>
      <bottom style="thin">
        <color theme="0" tint="-0.14999847407452621"/>
      </bottom>
      <diagonal/>
    </border>
    <border>
      <left style="thin">
        <color indexed="64"/>
      </left>
      <right/>
      <top style="thin">
        <color theme="0" tint="-0.14999847407452621"/>
      </top>
      <bottom style="thin">
        <color theme="0" tint="-0.14999847407452621"/>
      </bottom>
      <diagonal/>
    </border>
    <border>
      <left style="thin">
        <color indexed="64"/>
      </left>
      <right style="thin">
        <color indexed="64"/>
      </right>
      <top style="thin">
        <color theme="0" tint="-0.14999847407452621"/>
      </top>
      <bottom style="thin">
        <color indexed="64"/>
      </bottom>
      <diagonal/>
    </border>
    <border>
      <left style="thin">
        <color indexed="64"/>
      </left>
      <right/>
      <top style="thin">
        <color theme="0" tint="-0.14999847407452621"/>
      </top>
      <bottom style="thin">
        <color indexed="64"/>
      </bottom>
      <diagonal/>
    </border>
    <border>
      <left style="thin">
        <color indexed="64"/>
      </left>
      <right style="thin">
        <color indexed="64"/>
      </right>
      <top style="thin">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right/>
      <top style="thin">
        <color theme="0" tint="-0.14996795556505021"/>
      </top>
      <bottom style="thin">
        <color theme="0" tint="-0.14996795556505021"/>
      </bottom>
      <diagonal/>
    </border>
    <border>
      <left/>
      <right/>
      <top style="thin">
        <color theme="0" tint="-0.14996795556505021"/>
      </top>
      <bottom/>
      <diagonal/>
    </border>
    <border>
      <left/>
      <right style="thin">
        <color indexed="64"/>
      </right>
      <top/>
      <bottom style="thin">
        <color theme="0" tint="-0.14999847407452621"/>
      </bottom>
      <diagonal/>
    </border>
    <border>
      <left/>
      <right style="thin">
        <color indexed="64"/>
      </right>
      <top style="thin">
        <color theme="0" tint="-0.14999847407452621"/>
      </top>
      <bottom style="thin">
        <color theme="0" tint="-0.14999847407452621"/>
      </bottom>
      <diagonal/>
    </border>
    <border>
      <left/>
      <right style="thin">
        <color indexed="64"/>
      </right>
      <top style="thin">
        <color theme="0" tint="-0.14999847407452621"/>
      </top>
      <bottom/>
      <diagonal/>
    </border>
    <border>
      <left style="thin">
        <color theme="0" tint="-0.14999847407452621"/>
      </left>
      <right style="thin">
        <color indexed="64"/>
      </right>
      <top style="thin">
        <color theme="0" tint="-0.14999847407452621"/>
      </top>
      <bottom style="thin">
        <color theme="0" tint="-0.14999847407452621"/>
      </bottom>
      <diagonal/>
    </border>
    <border>
      <left style="thin">
        <color indexed="64"/>
      </left>
      <right/>
      <top/>
      <bottom style="thin">
        <color theme="0" tint="-0.14999847407452621"/>
      </bottom>
      <diagonal/>
    </border>
    <border>
      <left/>
      <right/>
      <top/>
      <bottom style="thin">
        <color theme="0" tint="-0.14999847407452621"/>
      </bottom>
      <diagonal/>
    </border>
  </borders>
  <cellStyleXfs count="194">
    <xf numFmtId="0" fontId="0" fillId="0" borderId="0"/>
    <xf numFmtId="0" fontId="68" fillId="11" borderId="0" applyNumberFormat="0" applyBorder="0" applyAlignment="0" applyProtection="0"/>
    <xf numFmtId="0" fontId="68" fillId="12" borderId="0" applyNumberFormat="0" applyBorder="0" applyAlignment="0" applyProtection="0"/>
    <xf numFmtId="0" fontId="68" fillId="13" borderId="0" applyNumberFormat="0" applyBorder="0" applyAlignment="0" applyProtection="0"/>
    <xf numFmtId="0" fontId="68" fillId="14" borderId="0" applyNumberFormat="0" applyBorder="0" applyAlignment="0" applyProtection="0"/>
    <xf numFmtId="0" fontId="68" fillId="15" borderId="0" applyNumberFormat="0" applyBorder="0" applyAlignment="0" applyProtection="0"/>
    <xf numFmtId="0" fontId="68" fillId="16" borderId="0" applyNumberFormat="0" applyBorder="0" applyAlignment="0" applyProtection="0"/>
    <xf numFmtId="0" fontId="68" fillId="17" borderId="0" applyNumberFormat="0" applyBorder="0" applyAlignment="0" applyProtection="0"/>
    <xf numFmtId="0" fontId="68" fillId="18" borderId="0" applyNumberFormat="0" applyBorder="0" applyAlignment="0" applyProtection="0"/>
    <xf numFmtId="0" fontId="68" fillId="19" borderId="0" applyNumberFormat="0" applyBorder="0" applyAlignment="0" applyProtection="0"/>
    <xf numFmtId="0" fontId="68" fillId="20" borderId="0" applyNumberFormat="0" applyBorder="0" applyAlignment="0" applyProtection="0"/>
    <xf numFmtId="0" fontId="68" fillId="21" borderId="0" applyNumberFormat="0" applyBorder="0" applyAlignment="0" applyProtection="0"/>
    <xf numFmtId="0" fontId="68" fillId="22" borderId="0" applyNumberFormat="0" applyBorder="0" applyAlignment="0" applyProtection="0"/>
    <xf numFmtId="0" fontId="69" fillId="23" borderId="0" applyNumberFormat="0" applyBorder="0" applyAlignment="0" applyProtection="0"/>
    <xf numFmtId="0" fontId="69" fillId="24" borderId="0" applyNumberFormat="0" applyBorder="0" applyAlignment="0" applyProtection="0"/>
    <xf numFmtId="0" fontId="69" fillId="25" borderId="0" applyNumberFormat="0" applyBorder="0" applyAlignment="0" applyProtection="0"/>
    <xf numFmtId="0" fontId="69" fillId="26" borderId="0" applyNumberFormat="0" applyBorder="0" applyAlignment="0" applyProtection="0"/>
    <xf numFmtId="0" fontId="69" fillId="27" borderId="0" applyNumberFormat="0" applyBorder="0" applyAlignment="0" applyProtection="0"/>
    <xf numFmtId="0" fontId="69" fillId="28" borderId="0" applyNumberFormat="0" applyBorder="0" applyAlignment="0" applyProtection="0"/>
    <xf numFmtId="0" fontId="69" fillId="29" borderId="0" applyNumberFormat="0" applyBorder="0" applyAlignment="0" applyProtection="0"/>
    <xf numFmtId="0" fontId="69" fillId="30" borderId="0" applyNumberFormat="0" applyBorder="0" applyAlignment="0" applyProtection="0"/>
    <xf numFmtId="0" fontId="69" fillId="31" borderId="0" applyNumberFormat="0" applyBorder="0" applyAlignment="0" applyProtection="0"/>
    <xf numFmtId="0" fontId="46" fillId="4" borderId="0" applyNumberFormat="0" applyBorder="0" applyAlignment="0" applyProtection="0"/>
    <xf numFmtId="0" fontId="69" fillId="32" borderId="0" applyNumberFormat="0" applyBorder="0" applyAlignment="0" applyProtection="0"/>
    <xf numFmtId="0" fontId="69" fillId="33" borderId="0" applyNumberFormat="0" applyBorder="0" applyAlignment="0" applyProtection="0"/>
    <xf numFmtId="0" fontId="69" fillId="34" borderId="0" applyNumberFormat="0" applyBorder="0" applyAlignment="0" applyProtection="0"/>
    <xf numFmtId="0" fontId="52" fillId="2" borderId="0" applyNumberFormat="0" applyBorder="0" applyAlignment="0" applyProtection="0"/>
    <xf numFmtId="0" fontId="70" fillId="35" borderId="60" applyNumberFormat="0" applyAlignment="0" applyProtection="0"/>
    <xf numFmtId="0" fontId="47" fillId="6" borderId="2" applyNumberFormat="0" applyAlignment="0" applyProtection="0"/>
    <xf numFmtId="0" fontId="71" fillId="36" borderId="61" applyNumberFormat="0" applyAlignment="0" applyProtection="0"/>
    <xf numFmtId="164" fontId="5" fillId="0" borderId="0" applyFont="0" applyFill="0" applyBorder="0" applyAlignment="0" applyProtection="0"/>
    <xf numFmtId="164" fontId="56" fillId="0" borderId="0" applyFont="0" applyFill="0" applyBorder="0" applyAlignment="0" applyProtection="0"/>
    <xf numFmtId="0" fontId="54" fillId="0" borderId="0" applyNumberFormat="0" applyFill="0" applyBorder="0" applyAlignment="0" applyProtection="0"/>
    <xf numFmtId="0" fontId="72" fillId="0" borderId="62" applyNumberFormat="0" applyFill="0" applyAlignment="0" applyProtection="0"/>
    <xf numFmtId="0" fontId="73" fillId="37" borderId="0" applyNumberFormat="0" applyBorder="0" applyAlignment="0" applyProtection="0"/>
    <xf numFmtId="0" fontId="42" fillId="0" borderId="0"/>
    <xf numFmtId="0" fontId="49" fillId="0" borderId="3" applyNumberFormat="0" applyFill="0" applyAlignment="0" applyProtection="0"/>
    <xf numFmtId="0" fontId="50" fillId="0" borderId="4" applyNumberFormat="0" applyFill="0" applyAlignment="0" applyProtection="0"/>
    <xf numFmtId="0" fontId="51" fillId="0" borderId="5" applyNumberFormat="0" applyFill="0" applyAlignment="0" applyProtection="0"/>
    <xf numFmtId="0" fontId="51" fillId="0" borderId="0" applyNumberFormat="0" applyFill="0" applyBorder="0" applyAlignment="0" applyProtection="0"/>
    <xf numFmtId="0" fontId="4" fillId="0" borderId="0" applyNumberFormat="0" applyFill="0" applyBorder="0" applyAlignment="0" applyProtection="0">
      <alignment vertical="top"/>
      <protection locked="0"/>
    </xf>
    <xf numFmtId="0" fontId="74" fillId="0" borderId="0" applyNumberFormat="0" applyFill="0" applyBorder="0" applyAlignment="0" applyProtection="0"/>
    <xf numFmtId="0" fontId="48" fillId="3" borderId="1" applyNumberFormat="0" applyAlignment="0" applyProtection="0"/>
    <xf numFmtId="0" fontId="75" fillId="38" borderId="60" applyNumberFormat="0" applyAlignment="0" applyProtection="0"/>
    <xf numFmtId="165" fontId="5" fillId="0" borderId="0" applyFont="0" applyFill="0" applyBorder="0" applyAlignment="0" applyProtection="0"/>
    <xf numFmtId="0" fontId="76" fillId="0" borderId="63" applyNumberFormat="0" applyFill="0" applyAlignment="0" applyProtection="0"/>
    <xf numFmtId="0" fontId="77" fillId="0" borderId="64" applyNumberFormat="0" applyFill="0" applyAlignment="0" applyProtection="0"/>
    <xf numFmtId="0" fontId="78" fillId="0" borderId="65" applyNumberFormat="0" applyFill="0" applyAlignment="0" applyProtection="0"/>
    <xf numFmtId="0" fontId="78" fillId="0" borderId="0" applyNumberFormat="0" applyFill="0" applyBorder="0" applyAlignment="0" applyProtection="0"/>
    <xf numFmtId="0" fontId="7" fillId="0" borderId="0"/>
    <xf numFmtId="0" fontId="5" fillId="0" borderId="0"/>
    <xf numFmtId="0" fontId="5" fillId="0" borderId="0"/>
    <xf numFmtId="0" fontId="5" fillId="0" borderId="0"/>
    <xf numFmtId="0" fontId="79" fillId="39"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5" fillId="7" borderId="6" applyNumberFormat="0" applyFont="0" applyAlignment="0" applyProtection="0"/>
    <xf numFmtId="0" fontId="68" fillId="40" borderId="66" applyNumberFormat="0" applyFont="0" applyAlignment="0" applyProtection="0"/>
    <xf numFmtId="0" fontId="80" fillId="41" borderId="0" applyNumberFormat="0" applyBorder="0" applyAlignment="0" applyProtection="0"/>
    <xf numFmtId="0" fontId="53" fillId="5" borderId="7" applyNumberFormat="0" applyAlignment="0" applyProtection="0"/>
    <xf numFmtId="9" fontId="1" fillId="0" borderId="0" applyFont="0" applyFill="0" applyBorder="0" applyAlignment="0" applyProtection="0"/>
    <xf numFmtId="9" fontId="45"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44" fillId="0" borderId="0"/>
    <xf numFmtId="0" fontId="68" fillId="0" borderId="0"/>
    <xf numFmtId="0" fontId="44" fillId="0" borderId="0"/>
    <xf numFmtId="0" fontId="45" fillId="0" borderId="0"/>
    <xf numFmtId="0" fontId="44" fillId="0" borderId="0"/>
    <xf numFmtId="0" fontId="44" fillId="0" borderId="0"/>
    <xf numFmtId="0" fontId="44" fillId="0" borderId="0"/>
    <xf numFmtId="0" fontId="44" fillId="0" borderId="0"/>
    <xf numFmtId="0" fontId="44" fillId="0" borderId="0"/>
    <xf numFmtId="0" fontId="5" fillId="0" borderId="0"/>
    <xf numFmtId="0" fontId="5" fillId="0" borderId="0"/>
    <xf numFmtId="0" fontId="45" fillId="0" borderId="0"/>
    <xf numFmtId="0" fontId="81" fillId="0" borderId="0"/>
    <xf numFmtId="0" fontId="67" fillId="0" borderId="0"/>
    <xf numFmtId="0" fontId="82" fillId="0" borderId="67" applyNumberFormat="0" applyFill="0" applyAlignment="0" applyProtection="0"/>
    <xf numFmtId="0" fontId="83" fillId="35" borderId="68" applyNumberFormat="0" applyAlignment="0" applyProtection="0"/>
    <xf numFmtId="164" fontId="1" fillId="0" borderId="0" applyFont="0" applyFill="0" applyBorder="0" applyAlignment="0" applyProtection="0"/>
    <xf numFmtId="164" fontId="5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62" fillId="0" borderId="0" applyFont="0" applyFill="0" applyBorder="0" applyAlignment="0" applyProtection="0"/>
    <xf numFmtId="164" fontId="5" fillId="0" borderId="0" applyFont="0" applyFill="0" applyBorder="0" applyAlignment="0" applyProtection="0"/>
    <xf numFmtId="0" fontId="84" fillId="0" borderId="0" applyNumberFormat="0" applyFill="0" applyBorder="0" applyAlignment="0" applyProtection="0"/>
    <xf numFmtId="0" fontId="85" fillId="0" borderId="0" applyNumberFormat="0" applyFill="0" applyBorder="0" applyAlignment="0" applyProtection="0"/>
    <xf numFmtId="0" fontId="5" fillId="0" borderId="0"/>
    <xf numFmtId="0" fontId="1" fillId="0" borderId="0"/>
  </cellStyleXfs>
  <cellXfs count="557">
    <xf numFmtId="0" fontId="0" fillId="0" borderId="0" xfId="0"/>
    <xf numFmtId="0" fontId="0" fillId="0" borderId="0" xfId="0" applyAlignment="1">
      <alignment vertical="top"/>
    </xf>
    <xf numFmtId="0" fontId="3" fillId="0" borderId="0" xfId="49" applyFont="1" applyAlignment="1">
      <alignment vertical="top"/>
    </xf>
    <xf numFmtId="0" fontId="0" fillId="0" borderId="0" xfId="0" applyAlignment="1">
      <alignment horizontal="center" vertical="top"/>
    </xf>
    <xf numFmtId="0" fontId="12" fillId="0" borderId="0" xfId="0" applyFont="1" applyAlignment="1">
      <alignment vertical="top"/>
    </xf>
    <xf numFmtId="0" fontId="8" fillId="0" borderId="9" xfId="0" applyFont="1" applyBorder="1" applyAlignment="1">
      <alignment vertical="top"/>
    </xf>
    <xf numFmtId="169" fontId="0" fillId="0" borderId="0" xfId="0" applyNumberFormat="1" applyAlignment="1">
      <alignment vertical="top"/>
    </xf>
    <xf numFmtId="169" fontId="3" fillId="0" borderId="10" xfId="0" applyNumberFormat="1" applyFont="1" applyBorder="1" applyAlignment="1">
      <alignment vertical="top"/>
    </xf>
    <xf numFmtId="0" fontId="3" fillId="0" borderId="0" xfId="0" applyFont="1" applyAlignment="1">
      <alignment vertical="top"/>
    </xf>
    <xf numFmtId="0" fontId="15" fillId="0" borderId="11" xfId="0" applyFont="1" applyBorder="1" applyAlignment="1">
      <alignment vertical="top" wrapText="1"/>
    </xf>
    <xf numFmtId="0" fontId="15" fillId="0" borderId="12" xfId="0" applyFont="1" applyBorder="1" applyAlignment="1">
      <alignment vertical="top" wrapText="1"/>
    </xf>
    <xf numFmtId="0" fontId="15" fillId="0" borderId="13" xfId="0" applyFont="1" applyBorder="1" applyAlignment="1">
      <alignment vertical="top" wrapText="1"/>
    </xf>
    <xf numFmtId="0" fontId="15" fillId="0" borderId="14" xfId="0" applyFont="1" applyBorder="1" applyAlignment="1">
      <alignment vertical="top" wrapText="1"/>
    </xf>
    <xf numFmtId="0" fontId="5" fillId="0" borderId="0" xfId="50"/>
    <xf numFmtId="0" fontId="5" fillId="0" borderId="0" xfId="50" applyAlignment="1">
      <alignment horizontal="right"/>
    </xf>
    <xf numFmtId="164" fontId="5" fillId="0" borderId="0" xfId="50" applyNumberFormat="1" applyAlignment="1">
      <alignment horizontal="left"/>
    </xf>
    <xf numFmtId="0" fontId="5" fillId="0" borderId="15" xfId="50" applyBorder="1"/>
    <xf numFmtId="0" fontId="5" fillId="0" borderId="16" xfId="50" applyBorder="1"/>
    <xf numFmtId="0" fontId="5" fillId="0" borderId="17" xfId="50" applyBorder="1"/>
    <xf numFmtId="0" fontId="5" fillId="0" borderId="18" xfId="50" applyBorder="1"/>
    <xf numFmtId="0" fontId="21" fillId="0" borderId="0" xfId="50" applyFont="1"/>
    <xf numFmtId="0" fontId="5" fillId="0" borderId="0" xfId="50" applyAlignment="1">
      <alignment horizontal="center"/>
    </xf>
    <xf numFmtId="0" fontId="5" fillId="0" borderId="19" xfId="50" applyBorder="1" applyAlignment="1">
      <alignment horizontal="center"/>
    </xf>
    <xf numFmtId="0" fontId="5" fillId="0" borderId="20" xfId="50" applyBorder="1" applyAlignment="1">
      <alignment horizontal="center"/>
    </xf>
    <xf numFmtId="0" fontId="5" fillId="0" borderId="21" xfId="50" applyBorder="1" applyAlignment="1">
      <alignment horizontal="center"/>
    </xf>
    <xf numFmtId="0" fontId="18" fillId="0" borderId="24" xfId="50" applyFont="1" applyBorder="1" applyAlignment="1">
      <alignment horizontal="center" wrapText="1"/>
    </xf>
    <xf numFmtId="0" fontId="19" fillId="0" borderId="22" xfId="50" applyFont="1" applyBorder="1" applyAlignment="1">
      <alignment horizontal="center"/>
    </xf>
    <xf numFmtId="0" fontId="19" fillId="0" borderId="23" xfId="50" applyFont="1" applyBorder="1" applyAlignment="1">
      <alignment horizontal="center"/>
    </xf>
    <xf numFmtId="0" fontId="20" fillId="0" borderId="25" xfId="50" applyFont="1" applyBorder="1" applyAlignment="1">
      <alignment horizontal="center"/>
    </xf>
    <xf numFmtId="0" fontId="20" fillId="0" borderId="26" xfId="50" applyFont="1" applyBorder="1" applyAlignment="1">
      <alignment horizontal="center"/>
    </xf>
    <xf numFmtId="0" fontId="20" fillId="0" borderId="27" xfId="50" applyFont="1" applyBorder="1" applyAlignment="1">
      <alignment horizontal="center" wrapText="1"/>
    </xf>
    <xf numFmtId="9" fontId="20" fillId="0" borderId="0" xfId="50" applyNumberFormat="1" applyFont="1" applyAlignment="1">
      <alignment horizontal="center"/>
    </xf>
    <xf numFmtId="0" fontId="21" fillId="0" borderId="0" xfId="50" applyFont="1" applyAlignment="1">
      <alignment horizontal="center"/>
    </xf>
    <xf numFmtId="0" fontId="3" fillId="0" borderId="15" xfId="50" applyFont="1" applyBorder="1" applyAlignment="1">
      <alignment horizontal="center"/>
    </xf>
    <xf numFmtId="0" fontId="3" fillId="0" borderId="17" xfId="50" applyFont="1" applyBorder="1" applyAlignment="1">
      <alignment horizontal="center"/>
    </xf>
    <xf numFmtId="167" fontId="18" fillId="0" borderId="18" xfId="50" applyNumberFormat="1" applyFont="1" applyBorder="1" applyAlignment="1">
      <alignment horizontal="center"/>
    </xf>
    <xf numFmtId="0" fontId="18" fillId="0" borderId="15" xfId="50" applyFont="1" applyBorder="1" applyAlignment="1">
      <alignment horizontal="center"/>
    </xf>
    <xf numFmtId="0" fontId="19" fillId="0" borderId="15" xfId="50" applyFont="1" applyBorder="1" applyAlignment="1">
      <alignment horizontal="center"/>
    </xf>
    <xf numFmtId="0" fontId="20" fillId="0" borderId="15" xfId="50" applyFont="1" applyBorder="1" applyAlignment="1">
      <alignment horizontal="center"/>
    </xf>
    <xf numFmtId="167" fontId="20" fillId="0" borderId="0" xfId="50" applyNumberFormat="1" applyFont="1"/>
    <xf numFmtId="0" fontId="3" fillId="0" borderId="28" xfId="50" applyFont="1" applyBorder="1"/>
    <xf numFmtId="0" fontId="3" fillId="0" borderId="29" xfId="50" applyFont="1" applyBorder="1" applyAlignment="1">
      <alignment horizontal="center"/>
    </xf>
    <xf numFmtId="167" fontId="18" fillId="0" borderId="28" xfId="50" applyNumberFormat="1" applyFont="1" applyBorder="1"/>
    <xf numFmtId="167" fontId="18" fillId="0" borderId="29" xfId="50" applyNumberFormat="1" applyFont="1" applyBorder="1"/>
    <xf numFmtId="167" fontId="18" fillId="0" borderId="30" xfId="50" applyNumberFormat="1" applyFont="1" applyBorder="1"/>
    <xf numFmtId="167" fontId="19" fillId="0" borderId="28" xfId="50" applyNumberFormat="1" applyFont="1" applyBorder="1"/>
    <xf numFmtId="167" fontId="19" fillId="0" borderId="29" xfId="50" applyNumberFormat="1" applyFont="1" applyBorder="1"/>
    <xf numFmtId="167" fontId="19" fillId="0" borderId="30" xfId="50" applyNumberFormat="1" applyFont="1" applyBorder="1"/>
    <xf numFmtId="167" fontId="20" fillId="0" borderId="28" xfId="50" applyNumberFormat="1" applyFont="1" applyBorder="1"/>
    <xf numFmtId="167" fontId="20" fillId="0" borderId="29" xfId="50" applyNumberFormat="1" applyFont="1" applyBorder="1"/>
    <xf numFmtId="167" fontId="20" fillId="0" borderId="30" xfId="50" applyNumberFormat="1" applyFont="1" applyBorder="1"/>
    <xf numFmtId="167" fontId="5" fillId="0" borderId="15" xfId="50" applyNumberFormat="1" applyBorder="1"/>
    <xf numFmtId="167" fontId="18" fillId="0" borderId="17" xfId="50" applyNumberFormat="1" applyFont="1" applyBorder="1"/>
    <xf numFmtId="167" fontId="18" fillId="0" borderId="18" xfId="50" applyNumberFormat="1" applyFont="1" applyBorder="1"/>
    <xf numFmtId="167" fontId="19" fillId="0" borderId="17" xfId="50" applyNumberFormat="1" applyFont="1" applyBorder="1"/>
    <xf numFmtId="167" fontId="19" fillId="0" borderId="18" xfId="50" applyNumberFormat="1" applyFont="1" applyBorder="1"/>
    <xf numFmtId="0" fontId="22" fillId="0" borderId="15" xfId="50" applyFont="1" applyBorder="1"/>
    <xf numFmtId="167" fontId="20" fillId="0" borderId="18" xfId="50" applyNumberFormat="1" applyFont="1" applyBorder="1"/>
    <xf numFmtId="0" fontId="23" fillId="0" borderId="0" xfId="50" applyFont="1" applyAlignment="1">
      <alignment vertical="top"/>
    </xf>
    <xf numFmtId="0" fontId="23" fillId="0" borderId="31" xfId="50" applyFont="1" applyBorder="1" applyAlignment="1">
      <alignment vertical="top"/>
    </xf>
    <xf numFmtId="0" fontId="23" fillId="0" borderId="32" xfId="50" applyFont="1" applyBorder="1" applyAlignment="1">
      <alignment horizontal="left" vertical="top" wrapText="1"/>
    </xf>
    <xf numFmtId="0" fontId="25" fillId="0" borderId="32" xfId="50" applyFont="1" applyBorder="1" applyAlignment="1">
      <alignment horizontal="left" vertical="top" wrapText="1"/>
    </xf>
    <xf numFmtId="0" fontId="40" fillId="0" borderId="0" xfId="0" applyFont="1" applyAlignment="1">
      <alignment vertical="top"/>
    </xf>
    <xf numFmtId="0" fontId="4" fillId="0" borderId="0" xfId="40" applyAlignment="1" applyProtection="1">
      <alignment vertical="top"/>
    </xf>
    <xf numFmtId="0" fontId="23" fillId="0" borderId="32" xfId="50" applyFont="1" applyBorder="1" applyAlignment="1" applyProtection="1">
      <alignment horizontal="left" vertical="top"/>
      <protection hidden="1"/>
    </xf>
    <xf numFmtId="0" fontId="23" fillId="0" borderId="32" xfId="50" applyFont="1" applyBorder="1" applyAlignment="1" applyProtection="1">
      <alignment vertical="top"/>
      <protection hidden="1"/>
    </xf>
    <xf numFmtId="0" fontId="23" fillId="0" borderId="33" xfId="50" applyFont="1" applyBorder="1" applyAlignment="1" applyProtection="1">
      <alignment vertical="top"/>
      <protection hidden="1"/>
    </xf>
    <xf numFmtId="0" fontId="23" fillId="0" borderId="32" xfId="50" applyFont="1" applyBorder="1" applyAlignment="1" applyProtection="1">
      <alignment vertical="top" wrapText="1"/>
      <protection hidden="1"/>
    </xf>
    <xf numFmtId="168" fontId="16" fillId="0" borderId="30" xfId="50" applyNumberFormat="1" applyFont="1" applyBorder="1" applyAlignment="1">
      <alignment horizontal="center"/>
    </xf>
    <xf numFmtId="167" fontId="5" fillId="0" borderId="0" xfId="50" applyNumberFormat="1"/>
    <xf numFmtId="167" fontId="18" fillId="0" borderId="0" xfId="50" applyNumberFormat="1" applyFont="1"/>
    <xf numFmtId="167" fontId="19" fillId="0" borderId="0" xfId="50" applyNumberFormat="1" applyFont="1"/>
    <xf numFmtId="0" fontId="22" fillId="0" borderId="0" xfId="50" applyFont="1"/>
    <xf numFmtId="0" fontId="86" fillId="0" borderId="29" xfId="50" applyFont="1" applyBorder="1" applyAlignment="1">
      <alignment horizontal="center"/>
    </xf>
    <xf numFmtId="0" fontId="86" fillId="0" borderId="28" xfId="50" applyFont="1" applyBorder="1"/>
    <xf numFmtId="168" fontId="86" fillId="0" borderId="30" xfId="50" applyNumberFormat="1" applyFont="1" applyBorder="1" applyAlignment="1">
      <alignment horizontal="center"/>
    </xf>
    <xf numFmtId="167" fontId="86" fillId="0" borderId="28" xfId="50" applyNumberFormat="1" applyFont="1" applyBorder="1"/>
    <xf numFmtId="167" fontId="86" fillId="0" borderId="29" xfId="50" applyNumberFormat="1" applyFont="1" applyBorder="1"/>
    <xf numFmtId="167" fontId="86" fillId="0" borderId="30" xfId="50" applyNumberFormat="1" applyFont="1" applyBorder="1"/>
    <xf numFmtId="4" fontId="23" fillId="0" borderId="32" xfId="50" applyNumberFormat="1" applyFont="1" applyBorder="1" applyAlignment="1">
      <alignment horizontal="right" vertical="top"/>
    </xf>
    <xf numFmtId="0" fontId="23" fillId="0" borderId="0" xfId="50" applyFont="1" applyAlignment="1">
      <alignment horizontal="left" vertical="top" wrapText="1"/>
    </xf>
    <xf numFmtId="0" fontId="30" fillId="0" borderId="32" xfId="50" applyFont="1" applyBorder="1" applyAlignment="1">
      <alignment horizontal="left" vertical="top" wrapText="1"/>
    </xf>
    <xf numFmtId="0" fontId="87" fillId="0" borderId="32" xfId="50" applyFont="1" applyBorder="1" applyAlignment="1">
      <alignment horizontal="left" vertical="top" wrapText="1"/>
    </xf>
    <xf numFmtId="0" fontId="23" fillId="0" borderId="34" xfId="50" applyFont="1" applyBorder="1" applyAlignment="1">
      <alignment horizontal="left" vertical="top" wrapText="1"/>
    </xf>
    <xf numFmtId="0" fontId="23" fillId="0" borderId="33" xfId="50" applyFont="1" applyBorder="1" applyAlignment="1">
      <alignment horizontal="left" vertical="top" wrapText="1"/>
    </xf>
    <xf numFmtId="0" fontId="23" fillId="8" borderId="31" xfId="50" applyFont="1" applyFill="1" applyBorder="1" applyAlignment="1">
      <alignment vertical="top"/>
    </xf>
    <xf numFmtId="166" fontId="14" fillId="0" borderId="9" xfId="50" applyNumberFormat="1" applyFont="1" applyBorder="1" applyAlignment="1">
      <alignment vertical="top"/>
    </xf>
    <xf numFmtId="166" fontId="14" fillId="0" borderId="35" xfId="50" applyNumberFormat="1" applyFont="1" applyBorder="1" applyAlignment="1">
      <alignment vertical="top"/>
    </xf>
    <xf numFmtId="0" fontId="9" fillId="0" borderId="9" xfId="50" applyFont="1" applyBorder="1" applyAlignment="1">
      <alignment horizontal="center" vertical="top"/>
    </xf>
    <xf numFmtId="0" fontId="88" fillId="0" borderId="0" xfId="0" applyFont="1" applyAlignment="1">
      <alignment vertical="top"/>
    </xf>
    <xf numFmtId="0" fontId="9" fillId="0" borderId="0" xfId="50" applyFont="1" applyAlignment="1">
      <alignment horizontal="center" vertical="top"/>
    </xf>
    <xf numFmtId="0" fontId="13" fillId="0" borderId="0" xfId="50" applyFont="1" applyAlignment="1">
      <alignment vertical="top"/>
    </xf>
    <xf numFmtId="2" fontId="14" fillId="0" borderId="9" xfId="50" applyNumberFormat="1" applyFont="1" applyBorder="1" applyAlignment="1">
      <alignment vertical="top"/>
    </xf>
    <xf numFmtId="2" fontId="14" fillId="0" borderId="35" xfId="50" applyNumberFormat="1" applyFont="1" applyBorder="1" applyAlignment="1">
      <alignment vertical="top"/>
    </xf>
    <xf numFmtId="0" fontId="89" fillId="0" borderId="0" xfId="0" applyFont="1" applyAlignment="1">
      <alignment vertical="top"/>
    </xf>
    <xf numFmtId="0" fontId="5" fillId="0" borderId="0" xfId="50" applyAlignment="1">
      <alignment vertical="top" wrapText="1"/>
    </xf>
    <xf numFmtId="166" fontId="9" fillId="0" borderId="36" xfId="50" applyNumberFormat="1" applyFont="1" applyBorder="1" applyAlignment="1">
      <alignment vertical="top"/>
    </xf>
    <xf numFmtId="2" fontId="10" fillId="0" borderId="9" xfId="50" applyNumberFormat="1" applyFont="1" applyBorder="1" applyAlignment="1">
      <alignment vertical="top"/>
    </xf>
    <xf numFmtId="166" fontId="9" fillId="0" borderId="9" xfId="50" applyNumberFormat="1" applyFont="1" applyBorder="1" applyAlignment="1">
      <alignment vertical="top"/>
    </xf>
    <xf numFmtId="0" fontId="5" fillId="0" borderId="0" xfId="50" applyAlignment="1">
      <alignment vertical="top"/>
    </xf>
    <xf numFmtId="166" fontId="10" fillId="0" borderId="36" xfId="50" applyNumberFormat="1" applyFont="1" applyBorder="1" applyAlignment="1">
      <alignment vertical="top"/>
    </xf>
    <xf numFmtId="0" fontId="11" fillId="0" borderId="36" xfId="50" applyFont="1" applyBorder="1" applyAlignment="1">
      <alignment vertical="top"/>
    </xf>
    <xf numFmtId="2" fontId="11" fillId="0" borderId="9" xfId="50" applyNumberFormat="1" applyFont="1" applyBorder="1" applyAlignment="1">
      <alignment vertical="top"/>
    </xf>
    <xf numFmtId="0" fontId="10" fillId="0" borderId="36" xfId="50" applyFont="1" applyBorder="1" applyAlignment="1">
      <alignment vertical="top"/>
    </xf>
    <xf numFmtId="0" fontId="9" fillId="0" borderId="37" xfId="50" applyFont="1" applyBorder="1" applyAlignment="1">
      <alignment horizontal="center" vertical="top"/>
    </xf>
    <xf numFmtId="0" fontId="9" fillId="0" borderId="38" xfId="50" applyFont="1" applyBorder="1" applyAlignment="1">
      <alignment horizontal="center" vertical="top"/>
    </xf>
    <xf numFmtId="0" fontId="12" fillId="0" borderId="0" xfId="50" applyFont="1" applyAlignment="1">
      <alignment vertical="top"/>
    </xf>
    <xf numFmtId="0" fontId="24" fillId="0" borderId="32" xfId="50" applyFont="1" applyBorder="1" applyAlignment="1">
      <alignment vertical="top" wrapText="1"/>
    </xf>
    <xf numFmtId="0" fontId="25" fillId="42" borderId="32" xfId="50" applyFont="1" applyFill="1" applyBorder="1" applyAlignment="1">
      <alignment horizontal="left" vertical="top" wrapText="1"/>
    </xf>
    <xf numFmtId="0" fontId="23" fillId="0" borderId="32" xfId="50" applyFont="1" applyBorder="1" applyAlignment="1">
      <alignment horizontal="center" vertical="top"/>
    </xf>
    <xf numFmtId="0" fontId="23" fillId="0" borderId="0" xfId="162" applyFont="1" applyAlignment="1">
      <alignment vertical="top"/>
    </xf>
    <xf numFmtId="4" fontId="23" fillId="0" borderId="34" xfId="50" applyNumberFormat="1" applyFont="1" applyBorder="1" applyAlignment="1">
      <alignment horizontal="right" vertical="top"/>
    </xf>
    <xf numFmtId="0" fontId="32" fillId="0" borderId="0" xfId="162" applyFont="1" applyAlignment="1">
      <alignment vertical="top"/>
    </xf>
    <xf numFmtId="0" fontId="23" fillId="0" borderId="0" xfId="50" applyFont="1" applyAlignment="1">
      <alignment vertical="top" wrapText="1"/>
    </xf>
    <xf numFmtId="0" fontId="34" fillId="0" borderId="0" xfId="50" applyFont="1" applyAlignment="1">
      <alignment vertical="top" wrapText="1"/>
    </xf>
    <xf numFmtId="0" fontId="23" fillId="0" borderId="33" xfId="50" applyFont="1" applyBorder="1" applyAlignment="1" applyProtection="1">
      <alignment horizontal="left" vertical="top" wrapText="1"/>
      <protection locked="0"/>
    </xf>
    <xf numFmtId="0" fontId="23" fillId="0" borderId="32" xfId="50" applyFont="1" applyBorder="1" applyAlignment="1" applyProtection="1">
      <alignment horizontal="left" vertical="top" wrapText="1"/>
      <protection locked="0"/>
    </xf>
    <xf numFmtId="0" fontId="23" fillId="42" borderId="0" xfId="50" applyFont="1" applyFill="1" applyAlignment="1">
      <alignment vertical="top"/>
    </xf>
    <xf numFmtId="0" fontId="24" fillId="0" borderId="0" xfId="50" applyFont="1" applyAlignment="1">
      <alignment vertical="top" wrapText="1"/>
    </xf>
    <xf numFmtId="0" fontId="23" fillId="0" borderId="34" xfId="50" applyFont="1" applyBorder="1" applyAlignment="1">
      <alignment horizontal="center" vertical="top" wrapText="1"/>
    </xf>
    <xf numFmtId="0" fontId="87" fillId="0" borderId="32" xfId="50" applyFont="1" applyBorder="1" applyAlignment="1">
      <alignment horizontal="center" vertical="top" wrapText="1"/>
    </xf>
    <xf numFmtId="4" fontId="30" fillId="0" borderId="32" xfId="50" applyNumberFormat="1" applyFont="1" applyBorder="1" applyAlignment="1">
      <alignment horizontal="right" vertical="top"/>
    </xf>
    <xf numFmtId="0" fontId="23" fillId="0" borderId="69" xfId="162" applyFont="1" applyBorder="1" applyAlignment="1">
      <alignment vertical="top"/>
    </xf>
    <xf numFmtId="4" fontId="23" fillId="0" borderId="0" xfId="50" applyNumberFormat="1" applyFont="1" applyAlignment="1">
      <alignment horizontal="right" vertical="top"/>
    </xf>
    <xf numFmtId="0" fontId="23" fillId="0" borderId="31" xfId="50" applyFont="1" applyBorder="1" applyAlignment="1">
      <alignment vertical="top" wrapText="1"/>
    </xf>
    <xf numFmtId="44" fontId="90" fillId="0" borderId="32" xfId="50" applyNumberFormat="1" applyFont="1" applyBorder="1" applyAlignment="1" applyProtection="1">
      <alignment horizontal="right" vertical="top"/>
      <protection locked="0"/>
    </xf>
    <xf numFmtId="4" fontId="23" fillId="0" borderId="32" xfId="50" applyNumberFormat="1" applyFont="1" applyBorder="1" applyAlignment="1">
      <alignment horizontal="center" vertical="top"/>
    </xf>
    <xf numFmtId="3" fontId="23" fillId="0" borderId="32" xfId="50" applyNumberFormat="1" applyFont="1" applyBorder="1" applyAlignment="1">
      <alignment horizontal="center" vertical="top"/>
    </xf>
    <xf numFmtId="170" fontId="23" fillId="0" borderId="32" xfId="50" applyNumberFormat="1" applyFont="1" applyBorder="1" applyAlignment="1">
      <alignment horizontal="center" vertical="top"/>
    </xf>
    <xf numFmtId="0" fontId="23" fillId="0" borderId="0" xfId="50" applyFont="1" applyAlignment="1" applyProtection="1">
      <alignment vertical="top"/>
      <protection locked="0"/>
    </xf>
    <xf numFmtId="0" fontId="23" fillId="0" borderId="32" xfId="50" applyFont="1" applyBorder="1" applyAlignment="1" applyProtection="1">
      <alignment vertical="top"/>
      <protection locked="0"/>
    </xf>
    <xf numFmtId="0" fontId="25" fillId="0" borderId="32" xfId="50" applyFont="1" applyBorder="1" applyAlignment="1" applyProtection="1">
      <alignment horizontal="left" vertical="top" wrapText="1"/>
      <protection locked="0"/>
    </xf>
    <xf numFmtId="0" fontId="90" fillId="42" borderId="32" xfId="50" applyFont="1" applyFill="1" applyBorder="1" applyAlignment="1" applyProtection="1">
      <alignment horizontal="right" vertical="top" wrapText="1"/>
      <protection locked="0"/>
    </xf>
    <xf numFmtId="4" fontId="23" fillId="42" borderId="32" xfId="50" applyNumberFormat="1" applyFont="1" applyFill="1" applyBorder="1" applyAlignment="1" applyProtection="1">
      <alignment horizontal="right" vertical="top"/>
      <protection locked="0"/>
    </xf>
    <xf numFmtId="4" fontId="23" fillId="0" borderId="32" xfId="50" applyNumberFormat="1" applyFont="1" applyBorder="1" applyAlignment="1" applyProtection="1">
      <alignment horizontal="right" vertical="top"/>
      <protection locked="0"/>
    </xf>
    <xf numFmtId="0" fontId="23" fillId="0" borderId="32" xfId="50" applyFont="1" applyBorder="1" applyAlignment="1" applyProtection="1">
      <alignment vertical="top" wrapText="1"/>
      <protection locked="0"/>
    </xf>
    <xf numFmtId="4" fontId="23" fillId="0" borderId="34" xfId="50" applyNumberFormat="1" applyFont="1" applyBorder="1" applyAlignment="1" applyProtection="1">
      <alignment horizontal="right" vertical="top"/>
      <protection locked="0"/>
    </xf>
    <xf numFmtId="0" fontId="30" fillId="0" borderId="32" xfId="50" applyFont="1" applyBorder="1" applyAlignment="1" applyProtection="1">
      <alignment horizontal="left" vertical="top" wrapText="1"/>
      <protection locked="0"/>
    </xf>
    <xf numFmtId="0" fontId="30" fillId="0" borderId="33" xfId="50" applyFont="1" applyBorder="1" applyAlignment="1" applyProtection="1">
      <alignment horizontal="left" vertical="top" wrapText="1"/>
      <protection locked="0"/>
    </xf>
    <xf numFmtId="0" fontId="23" fillId="0" borderId="0" xfId="50" applyFont="1" applyAlignment="1" applyProtection="1">
      <alignment horizontal="left" vertical="top" wrapText="1"/>
      <protection locked="0"/>
    </xf>
    <xf numFmtId="0" fontId="92" fillId="0" borderId="32" xfId="50" applyFont="1" applyBorder="1" applyAlignment="1" applyProtection="1">
      <alignment horizontal="right" vertical="top" wrapText="1"/>
      <protection locked="0"/>
    </xf>
    <xf numFmtId="4" fontId="37" fillId="0" borderId="32" xfId="50" applyNumberFormat="1" applyFont="1" applyBorder="1" applyAlignment="1" applyProtection="1">
      <alignment horizontal="right" vertical="top"/>
      <protection locked="0"/>
    </xf>
    <xf numFmtId="4" fontId="32" fillId="0" borderId="32" xfId="50" applyNumberFormat="1" applyFont="1" applyBorder="1" applyAlignment="1" applyProtection="1">
      <alignment horizontal="right" vertical="top"/>
      <protection locked="0"/>
    </xf>
    <xf numFmtId="4" fontId="36" fillId="0" borderId="32" xfId="50" applyNumberFormat="1" applyFont="1" applyBorder="1" applyAlignment="1" applyProtection="1">
      <alignment horizontal="right" vertical="top"/>
      <protection locked="0"/>
    </xf>
    <xf numFmtId="9" fontId="23" fillId="0" borderId="32" xfId="50" applyNumberFormat="1" applyFont="1" applyBorder="1" applyAlignment="1" applyProtection="1">
      <alignment vertical="top"/>
      <protection locked="0"/>
    </xf>
    <xf numFmtId="9" fontId="23" fillId="0" borderId="34" xfId="50" applyNumberFormat="1" applyFont="1" applyBorder="1" applyAlignment="1" applyProtection="1">
      <alignment vertical="top"/>
      <protection locked="0"/>
    </xf>
    <xf numFmtId="0" fontId="23" fillId="0" borderId="34" xfId="50" applyFont="1" applyBorder="1" applyAlignment="1" applyProtection="1">
      <alignment vertical="top"/>
      <protection locked="0"/>
    </xf>
    <xf numFmtId="0" fontId="32" fillId="0" borderId="32" xfId="50" applyFont="1" applyBorder="1" applyAlignment="1" applyProtection="1">
      <alignment vertical="top"/>
      <protection locked="0"/>
    </xf>
    <xf numFmtId="0" fontId="32" fillId="0" borderId="34" xfId="50" applyFont="1" applyBorder="1" applyAlignment="1" applyProtection="1">
      <alignment vertical="top"/>
      <protection locked="0"/>
    </xf>
    <xf numFmtId="4" fontId="23" fillId="0" borderId="32" xfId="50" applyNumberFormat="1" applyFont="1" applyBorder="1" applyAlignment="1" applyProtection="1">
      <alignment vertical="top"/>
      <protection locked="0"/>
    </xf>
    <xf numFmtId="0" fontId="23" fillId="0" borderId="32" xfId="162" applyFont="1" applyBorder="1" applyAlignment="1">
      <alignment vertical="top"/>
    </xf>
    <xf numFmtId="0" fontId="23" fillId="0" borderId="32" xfId="164" applyFont="1" applyBorder="1" applyAlignment="1" applyProtection="1">
      <alignment vertical="top"/>
      <protection hidden="1"/>
    </xf>
    <xf numFmtId="3" fontId="23" fillId="0" borderId="32" xfId="50" applyNumberFormat="1" applyFont="1" applyBorder="1" applyAlignment="1">
      <alignment horizontal="right" vertical="top"/>
    </xf>
    <xf numFmtId="3" fontId="23" fillId="0" borderId="34" xfId="50" applyNumberFormat="1" applyFont="1" applyBorder="1" applyAlignment="1">
      <alignment horizontal="right" vertical="top"/>
    </xf>
    <xf numFmtId="3" fontId="23" fillId="0" borderId="0" xfId="50" applyNumberFormat="1" applyFont="1" applyAlignment="1">
      <alignment vertical="top"/>
    </xf>
    <xf numFmtId="3" fontId="23" fillId="0" borderId="32" xfId="50" applyNumberFormat="1" applyFont="1" applyBorder="1" applyAlignment="1">
      <alignment horizontal="left" vertical="top" wrapText="1"/>
    </xf>
    <xf numFmtId="3" fontId="23" fillId="0" borderId="32" xfId="50" applyNumberFormat="1" applyFont="1" applyBorder="1" applyAlignment="1" applyProtection="1">
      <alignment vertical="top"/>
      <protection locked="0"/>
    </xf>
    <xf numFmtId="4" fontId="23" fillId="0" borderId="31" xfId="50" applyNumberFormat="1" applyFont="1" applyBorder="1" applyAlignment="1" applyProtection="1">
      <alignment horizontal="right" vertical="top"/>
      <protection locked="0"/>
    </xf>
    <xf numFmtId="3" fontId="23" fillId="0" borderId="31" xfId="50" applyNumberFormat="1" applyFont="1" applyBorder="1" applyAlignment="1" applyProtection="1">
      <alignment horizontal="right" vertical="top"/>
      <protection locked="0"/>
    </xf>
    <xf numFmtId="3" fontId="23" fillId="0" borderId="32" xfId="50" applyNumberFormat="1" applyFont="1" applyBorder="1" applyAlignment="1" applyProtection="1">
      <alignment horizontal="right" vertical="top"/>
      <protection locked="0"/>
    </xf>
    <xf numFmtId="4" fontId="30" fillId="0" borderId="32" xfId="50" applyNumberFormat="1" applyFont="1" applyBorder="1" applyAlignment="1" applyProtection="1">
      <alignment horizontal="right" vertical="top"/>
      <protection locked="0"/>
    </xf>
    <xf numFmtId="3" fontId="30" fillId="0" borderId="32" xfId="50" applyNumberFormat="1" applyFont="1" applyBorder="1" applyAlignment="1" applyProtection="1">
      <alignment horizontal="right" vertical="top"/>
      <protection locked="0"/>
    </xf>
    <xf numFmtId="3" fontId="36" fillId="0" borderId="32" xfId="50" applyNumberFormat="1" applyFont="1" applyBorder="1" applyAlignment="1" applyProtection="1">
      <alignment horizontal="right" vertical="top"/>
      <protection locked="0"/>
    </xf>
    <xf numFmtId="3" fontId="32" fillId="0" borderId="32" xfId="50" applyNumberFormat="1" applyFont="1" applyBorder="1" applyAlignment="1" applyProtection="1">
      <alignment vertical="top"/>
      <protection locked="0"/>
    </xf>
    <xf numFmtId="3" fontId="32" fillId="0" borderId="32" xfId="50" applyNumberFormat="1" applyFont="1" applyBorder="1" applyAlignment="1" applyProtection="1">
      <alignment horizontal="right" vertical="top"/>
      <protection locked="0"/>
    </xf>
    <xf numFmtId="164" fontId="23" fillId="0" borderId="39" xfId="50" applyNumberFormat="1" applyFont="1" applyBorder="1" applyAlignment="1" applyProtection="1">
      <alignment horizontal="right" vertical="top" wrapText="1"/>
      <protection locked="0"/>
    </xf>
    <xf numFmtId="164" fontId="23" fillId="0" borderId="32" xfId="50" applyNumberFormat="1" applyFont="1" applyBorder="1" applyAlignment="1" applyProtection="1">
      <alignment horizontal="right" vertical="top" wrapText="1"/>
      <protection locked="0"/>
    </xf>
    <xf numFmtId="3" fontId="23" fillId="0" borderId="32" xfId="50" applyNumberFormat="1" applyFont="1" applyBorder="1" applyAlignment="1" applyProtection="1">
      <alignment horizontal="right" vertical="top" wrapText="1"/>
      <protection locked="0"/>
    </xf>
    <xf numFmtId="3" fontId="23" fillId="0" borderId="0" xfId="50" applyNumberFormat="1" applyFont="1" applyAlignment="1" applyProtection="1">
      <alignment vertical="top"/>
      <protection locked="0"/>
    </xf>
    <xf numFmtId="4" fontId="23" fillId="0" borderId="32" xfId="50" applyNumberFormat="1" applyFont="1" applyBorder="1" applyAlignment="1" applyProtection="1">
      <alignment horizontal="left" vertical="top"/>
      <protection locked="0"/>
    </xf>
    <xf numFmtId="4" fontId="23" fillId="42" borderId="70" xfId="50" applyNumberFormat="1" applyFont="1" applyFill="1" applyBorder="1" applyAlignment="1" applyProtection="1">
      <alignment horizontal="right" vertical="top"/>
      <protection locked="0"/>
    </xf>
    <xf numFmtId="0" fontId="23" fillId="0" borderId="71" xfId="162" applyFont="1" applyBorder="1" applyAlignment="1" applyProtection="1">
      <alignment vertical="top"/>
      <protection locked="0"/>
    </xf>
    <xf numFmtId="0" fontId="23" fillId="0" borderId="32" xfId="162" applyFont="1" applyBorder="1" applyAlignment="1" applyProtection="1">
      <alignment vertical="top"/>
      <protection locked="0"/>
    </xf>
    <xf numFmtId="4" fontId="30" fillId="42" borderId="72" xfId="50" applyNumberFormat="1" applyFont="1" applyFill="1" applyBorder="1" applyAlignment="1" applyProtection="1">
      <alignment horizontal="right" vertical="top"/>
      <protection locked="0"/>
    </xf>
    <xf numFmtId="0" fontId="24" fillId="0" borderId="32" xfId="50" applyFont="1" applyBorder="1" applyAlignment="1">
      <alignment horizontal="left" vertical="top" wrapText="1"/>
    </xf>
    <xf numFmtId="0" fontId="28" fillId="43" borderId="40" xfId="50" applyFont="1" applyFill="1" applyBorder="1" applyAlignment="1" applyProtection="1">
      <alignment vertical="top"/>
      <protection locked="0"/>
    </xf>
    <xf numFmtId="0" fontId="28" fillId="44" borderId="40" xfId="50" applyFont="1" applyFill="1" applyBorder="1" applyAlignment="1" applyProtection="1">
      <alignment vertical="top"/>
      <protection locked="0"/>
    </xf>
    <xf numFmtId="0" fontId="23" fillId="0" borderId="0" xfId="50" applyFont="1" applyAlignment="1">
      <alignment horizontal="left" vertical="top"/>
    </xf>
    <xf numFmtId="0" fontId="23" fillId="0" borderId="32" xfId="50" applyFont="1" applyBorder="1" applyAlignment="1">
      <alignment vertical="top"/>
    </xf>
    <xf numFmtId="0" fontId="23" fillId="0" borderId="32" xfId="50" applyFont="1" applyBorder="1" applyAlignment="1">
      <alignment horizontal="left" vertical="top"/>
    </xf>
    <xf numFmtId="0" fontId="33" fillId="0" borderId="32" xfId="50" applyFont="1" applyBorder="1" applyAlignment="1">
      <alignment horizontal="left" vertical="top" wrapText="1"/>
    </xf>
    <xf numFmtId="0" fontId="28" fillId="44" borderId="40" xfId="50" applyFont="1" applyFill="1" applyBorder="1" applyAlignment="1">
      <alignment vertical="top"/>
    </xf>
    <xf numFmtId="0" fontId="23" fillId="0" borderId="32" xfId="50" applyFont="1" applyBorder="1" applyAlignment="1">
      <alignment vertical="top" wrapText="1"/>
    </xf>
    <xf numFmtId="0" fontId="30" fillId="0" borderId="32" xfId="50" applyFont="1" applyBorder="1" applyAlignment="1">
      <alignment vertical="top"/>
    </xf>
    <xf numFmtId="0" fontId="93" fillId="0" borderId="32" xfId="50" applyFont="1" applyBorder="1" applyAlignment="1">
      <alignment horizontal="left" vertical="top" wrapText="1"/>
    </xf>
    <xf numFmtId="0" fontId="33" fillId="0" borderId="32" xfId="50" applyFont="1" applyBorder="1" applyAlignment="1">
      <alignment vertical="top"/>
    </xf>
    <xf numFmtId="0" fontId="30" fillId="0" borderId="33" xfId="50" applyFont="1" applyBorder="1" applyAlignment="1">
      <alignment horizontal="left" vertical="top" wrapText="1"/>
    </xf>
    <xf numFmtId="0" fontId="33" fillId="0" borderId="33" xfId="50" applyFont="1" applyBorder="1" applyAlignment="1">
      <alignment horizontal="left" vertical="top" wrapText="1"/>
    </xf>
    <xf numFmtId="0" fontId="35" fillId="0" borderId="32" xfId="50" applyFont="1" applyBorder="1" applyAlignment="1">
      <alignment vertical="top" wrapText="1"/>
    </xf>
    <xf numFmtId="0" fontId="32" fillId="0" borderId="0" xfId="50" applyFont="1" applyAlignment="1">
      <alignment vertical="top"/>
    </xf>
    <xf numFmtId="0" fontId="36" fillId="0" borderId="33" xfId="50" applyFont="1" applyBorder="1" applyAlignment="1">
      <alignment horizontal="left" vertical="top" wrapText="1"/>
    </xf>
    <xf numFmtId="0" fontId="32" fillId="0" borderId="32" xfId="50" applyFont="1" applyBorder="1" applyAlignment="1">
      <alignment horizontal="left" vertical="top" wrapText="1"/>
    </xf>
    <xf numFmtId="0" fontId="36" fillId="0" borderId="32" xfId="50" applyFont="1" applyBorder="1" applyAlignment="1">
      <alignment horizontal="left" vertical="top" wrapText="1"/>
    </xf>
    <xf numFmtId="0" fontId="33" fillId="0" borderId="0" xfId="50" applyFont="1" applyAlignment="1">
      <alignment horizontal="left" vertical="top" wrapText="1"/>
    </xf>
    <xf numFmtId="0" fontId="33" fillId="0" borderId="34" xfId="50" applyFont="1" applyBorder="1" applyAlignment="1">
      <alignment horizontal="left" vertical="top" wrapText="1"/>
    </xf>
    <xf numFmtId="0" fontId="32" fillId="0" borderId="32" xfId="50" applyFont="1" applyBorder="1" applyAlignment="1">
      <alignment horizontal="left" vertical="top"/>
    </xf>
    <xf numFmtId="0" fontId="39" fillId="0" borderId="32" xfId="50" applyFont="1" applyBorder="1" applyAlignment="1">
      <alignment horizontal="left" vertical="top"/>
    </xf>
    <xf numFmtId="4" fontId="37" fillId="0" borderId="32" xfId="50" applyNumberFormat="1" applyFont="1" applyBorder="1" applyAlignment="1">
      <alignment horizontal="right" vertical="top"/>
    </xf>
    <xf numFmtId="4" fontId="32" fillId="0" borderId="32" xfId="50" applyNumberFormat="1" applyFont="1" applyBorder="1" applyAlignment="1">
      <alignment horizontal="right" vertical="top"/>
    </xf>
    <xf numFmtId="4" fontId="36" fillId="0" borderId="32" xfId="50" applyNumberFormat="1" applyFont="1" applyBorder="1" applyAlignment="1">
      <alignment horizontal="right" vertical="top"/>
    </xf>
    <xf numFmtId="9" fontId="23" fillId="0" borderId="32" xfId="50" applyNumberFormat="1" applyFont="1" applyBorder="1" applyAlignment="1">
      <alignment vertical="top"/>
    </xf>
    <xf numFmtId="9" fontId="23" fillId="0" borderId="34" xfId="50" applyNumberFormat="1" applyFont="1" applyBorder="1" applyAlignment="1">
      <alignment vertical="top"/>
    </xf>
    <xf numFmtId="0" fontId="23" fillId="0" borderId="34" xfId="50" applyFont="1" applyBorder="1" applyAlignment="1">
      <alignment vertical="top"/>
    </xf>
    <xf numFmtId="0" fontId="32" fillId="0" borderId="34" xfId="50" applyFont="1" applyBorder="1" applyAlignment="1">
      <alignment vertical="top"/>
    </xf>
    <xf numFmtId="0" fontId="36" fillId="0" borderId="0" xfId="50" applyFont="1" applyAlignment="1">
      <alignment vertical="top"/>
    </xf>
    <xf numFmtId="0" fontId="30" fillId="0" borderId="0" xfId="162" applyFont="1" applyAlignment="1">
      <alignment vertical="top"/>
    </xf>
    <xf numFmtId="0" fontId="25" fillId="0" borderId="33" xfId="50" applyFont="1" applyBorder="1" applyAlignment="1">
      <alignment horizontal="left" vertical="top" wrapText="1"/>
    </xf>
    <xf numFmtId="4" fontId="23" fillId="0" borderId="31" xfId="50" applyNumberFormat="1" applyFont="1" applyBorder="1" applyAlignment="1">
      <alignment horizontal="right" vertical="top"/>
    </xf>
    <xf numFmtId="0" fontId="23" fillId="0" borderId="0" xfId="50" applyFont="1" applyAlignment="1">
      <alignment horizontal="center" vertical="top"/>
    </xf>
    <xf numFmtId="0" fontId="24" fillId="0" borderId="31" xfId="50" applyFont="1" applyBorder="1" applyAlignment="1">
      <alignment vertical="top" wrapText="1"/>
    </xf>
    <xf numFmtId="0" fontId="31" fillId="0" borderId="32" xfId="50" applyFont="1" applyBorder="1" applyAlignment="1">
      <alignment vertical="top" wrapText="1"/>
    </xf>
    <xf numFmtId="0" fontId="32" fillId="0" borderId="32" xfId="50" applyFont="1" applyBorder="1" applyAlignment="1">
      <alignment vertical="top" wrapText="1"/>
    </xf>
    <xf numFmtId="0" fontId="34" fillId="0" borderId="32" xfId="50" applyFont="1" applyBorder="1" applyAlignment="1">
      <alignment vertical="top" wrapText="1"/>
    </xf>
    <xf numFmtId="4" fontId="24" fillId="0" borderId="32" xfId="50" applyNumberFormat="1" applyFont="1" applyBorder="1" applyAlignment="1">
      <alignment vertical="top" wrapText="1"/>
    </xf>
    <xf numFmtId="0" fontId="2" fillId="0" borderId="32" xfId="50" applyFont="1" applyBorder="1" applyAlignment="1">
      <alignment horizontal="center" vertical="top"/>
    </xf>
    <xf numFmtId="4" fontId="23" fillId="0" borderId="32" xfId="50" applyNumberFormat="1" applyFont="1" applyBorder="1" applyAlignment="1">
      <alignment vertical="top" wrapText="1"/>
    </xf>
    <xf numFmtId="4" fontId="34" fillId="0" borderId="32" xfId="50" applyNumberFormat="1" applyFont="1" applyBorder="1" applyAlignment="1">
      <alignment vertical="top" wrapText="1"/>
    </xf>
    <xf numFmtId="0" fontId="34" fillId="0" borderId="32" xfId="50" applyFont="1" applyBorder="1" applyAlignment="1">
      <alignment horizontal="left" vertical="top" wrapText="1"/>
    </xf>
    <xf numFmtId="0" fontId="26" fillId="0" borderId="32" xfId="50" applyFont="1" applyBorder="1" applyAlignment="1">
      <alignment vertical="top" wrapText="1"/>
    </xf>
    <xf numFmtId="0" fontId="37" fillId="0" borderId="33" xfId="50" applyFont="1" applyBorder="1" applyAlignment="1">
      <alignment horizontal="left" vertical="top" wrapText="1"/>
    </xf>
    <xf numFmtId="0" fontId="32" fillId="0" borderId="33" xfId="50" applyFont="1" applyBorder="1" applyAlignment="1">
      <alignment horizontal="left" vertical="top" wrapText="1"/>
    </xf>
    <xf numFmtId="0" fontId="23" fillId="0" borderId="33" xfId="50" applyFont="1" applyBorder="1" applyAlignment="1">
      <alignment vertical="top"/>
    </xf>
    <xf numFmtId="0" fontId="32" fillId="0" borderId="32" xfId="50" applyFont="1" applyBorder="1" applyAlignment="1">
      <alignment vertical="top"/>
    </xf>
    <xf numFmtId="164" fontId="23" fillId="0" borderId="32" xfId="50" applyNumberFormat="1" applyFont="1" applyBorder="1" applyAlignment="1">
      <alignment horizontal="right" vertical="top" wrapText="1"/>
    </xf>
    <xf numFmtId="0" fontId="23" fillId="0" borderId="32" xfId="162" applyFont="1" applyBorder="1" applyAlignment="1">
      <alignment horizontal="center" vertical="top"/>
    </xf>
    <xf numFmtId="0" fontId="38" fillId="0" borderId="32" xfId="50" applyFont="1" applyBorder="1" applyAlignment="1">
      <alignment vertical="top" wrapText="1"/>
    </xf>
    <xf numFmtId="0" fontId="36" fillId="0" borderId="32" xfId="50" applyFont="1" applyBorder="1" applyAlignment="1">
      <alignment vertical="top" wrapText="1"/>
    </xf>
    <xf numFmtId="0" fontId="33" fillId="0" borderId="32" xfId="50" applyFont="1" applyBorder="1" applyAlignment="1">
      <alignment horizontal="left" vertical="top"/>
    </xf>
    <xf numFmtId="0" fontId="32" fillId="0" borderId="33" xfId="50" applyFont="1" applyBorder="1" applyAlignment="1">
      <alignment vertical="top"/>
    </xf>
    <xf numFmtId="0" fontId="24" fillId="0" borderId="32" xfId="162" applyFont="1" applyBorder="1"/>
    <xf numFmtId="0" fontId="32" fillId="0" borderId="32" xfId="162" applyFont="1" applyBorder="1" applyAlignment="1">
      <alignment vertical="top"/>
    </xf>
    <xf numFmtId="0" fontId="94" fillId="0" borderId="32" xfId="50" applyFont="1" applyBorder="1" applyAlignment="1">
      <alignment horizontal="center" vertical="top"/>
    </xf>
    <xf numFmtId="0" fontId="93" fillId="0" borderId="32" xfId="50" applyFont="1" applyBorder="1" applyAlignment="1">
      <alignment vertical="top"/>
    </xf>
    <xf numFmtId="0" fontId="23" fillId="0" borderId="34" xfId="50" applyFont="1" applyBorder="1" applyAlignment="1">
      <alignment vertical="top" wrapText="1"/>
    </xf>
    <xf numFmtId="0" fontId="5" fillId="0" borderId="0" xfId="162"/>
    <xf numFmtId="0" fontId="17" fillId="0" borderId="0" xfId="162" applyFont="1"/>
    <xf numFmtId="0" fontId="12" fillId="45" borderId="0" xfId="162" applyFont="1" applyFill="1"/>
    <xf numFmtId="0" fontId="5" fillId="45" borderId="0" xfId="162" applyFill="1"/>
    <xf numFmtId="164" fontId="5" fillId="9" borderId="41" xfId="162" applyNumberFormat="1" applyFill="1" applyBorder="1" applyAlignment="1" applyProtection="1">
      <alignment horizontal="center" vertical="top"/>
      <protection locked="0"/>
    </xf>
    <xf numFmtId="0" fontId="5" fillId="0" borderId="0" xfId="50" applyAlignment="1">
      <alignment horizontal="left" vertical="top"/>
    </xf>
    <xf numFmtId="0" fontId="5" fillId="0" borderId="42" xfId="50" applyBorder="1" applyAlignment="1">
      <alignment horizontal="left"/>
    </xf>
    <xf numFmtId="0" fontId="95" fillId="0" borderId="42" xfId="50" applyFont="1" applyBorder="1"/>
    <xf numFmtId="0" fontId="5" fillId="0" borderId="42" xfId="50" applyBorder="1"/>
    <xf numFmtId="0" fontId="5" fillId="0" borderId="35" xfId="50" applyBorder="1"/>
    <xf numFmtId="0" fontId="96" fillId="0" borderId="33" xfId="50" applyFont="1" applyBorder="1"/>
    <xf numFmtId="0" fontId="97" fillId="0" borderId="0" xfId="50" applyFont="1"/>
    <xf numFmtId="0" fontId="96" fillId="0" borderId="0" xfId="50" applyFont="1"/>
    <xf numFmtId="0" fontId="96" fillId="0" borderId="34" xfId="50" applyFont="1" applyBorder="1"/>
    <xf numFmtId="0" fontId="18" fillId="0" borderId="22" xfId="50" applyFont="1" applyBorder="1"/>
    <xf numFmtId="0" fontId="5" fillId="0" borderId="23" xfId="50" applyBorder="1"/>
    <xf numFmtId="0" fontId="3" fillId="0" borderId="23" xfId="50" applyFont="1" applyBorder="1"/>
    <xf numFmtId="0" fontId="5" fillId="0" borderId="24" xfId="50" applyBorder="1"/>
    <xf numFmtId="0" fontId="5" fillId="0" borderId="0" xfId="162" applyAlignment="1">
      <alignment horizontal="center"/>
    </xf>
    <xf numFmtId="0" fontId="3" fillId="0" borderId="43" xfId="50" applyFont="1" applyBorder="1"/>
    <xf numFmtId="0" fontId="3" fillId="0" borderId="44" xfId="50" applyFont="1" applyBorder="1"/>
    <xf numFmtId="167" fontId="3" fillId="0" borderId="45" xfId="50" applyNumberFormat="1" applyFont="1" applyBorder="1"/>
    <xf numFmtId="0" fontId="3" fillId="45" borderId="46" xfId="50" applyFont="1" applyFill="1" applyBorder="1"/>
    <xf numFmtId="0" fontId="5" fillId="45" borderId="42" xfId="162" applyFill="1" applyBorder="1"/>
    <xf numFmtId="0" fontId="5" fillId="45" borderId="35" xfId="162" applyFill="1" applyBorder="1"/>
    <xf numFmtId="0" fontId="23" fillId="0" borderId="32" xfId="50" applyFont="1" applyBorder="1" applyAlignment="1">
      <alignment horizontal="center" vertical="top" wrapText="1"/>
    </xf>
    <xf numFmtId="0" fontId="32" fillId="0" borderId="32" xfId="162" applyFont="1" applyBorder="1" applyAlignment="1">
      <alignment horizontal="center" vertical="top"/>
    </xf>
    <xf numFmtId="0" fontId="94" fillId="0" borderId="0" xfId="162" applyFont="1" applyAlignment="1">
      <alignment vertical="top"/>
    </xf>
    <xf numFmtId="0" fontId="23" fillId="0" borderId="32" xfId="162" applyFont="1" applyBorder="1"/>
    <xf numFmtId="0" fontId="98" fillId="0" borderId="0" xfId="162" applyFont="1" applyAlignment="1">
      <alignment vertical="top"/>
    </xf>
    <xf numFmtId="0" fontId="23" fillId="42" borderId="31" xfId="50" applyFont="1" applyFill="1" applyBorder="1" applyAlignment="1">
      <alignment vertical="top"/>
    </xf>
    <xf numFmtId="0" fontId="23" fillId="0" borderId="33" xfId="50" applyFont="1" applyBorder="1" applyAlignment="1">
      <alignment vertical="top" wrapText="1"/>
    </xf>
    <xf numFmtId="0" fontId="24" fillId="0" borderId="33" xfId="50" applyFont="1" applyBorder="1" applyAlignment="1">
      <alignment vertical="top" wrapText="1"/>
    </xf>
    <xf numFmtId="0" fontId="31" fillId="0" borderId="33" xfId="50" applyFont="1" applyBorder="1" applyAlignment="1">
      <alignment vertical="top" wrapText="1"/>
    </xf>
    <xf numFmtId="0" fontId="32" fillId="0" borderId="33" xfId="50" applyFont="1" applyBorder="1" applyAlignment="1">
      <alignment vertical="top" wrapText="1"/>
    </xf>
    <xf numFmtId="0" fontId="34" fillId="0" borderId="33" xfId="50" applyFont="1" applyBorder="1" applyAlignment="1">
      <alignment vertical="top" wrapText="1"/>
    </xf>
    <xf numFmtId="4" fontId="24" fillId="0" borderId="33" xfId="50" applyNumberFormat="1" applyFont="1" applyBorder="1" applyAlignment="1">
      <alignment vertical="top" wrapText="1"/>
    </xf>
    <xf numFmtId="4" fontId="23" fillId="0" borderId="33" xfId="50" applyNumberFormat="1" applyFont="1" applyBorder="1" applyAlignment="1">
      <alignment vertical="top" wrapText="1"/>
    </xf>
    <xf numFmtId="0" fontId="30" fillId="0" borderId="33" xfId="50" applyFont="1" applyBorder="1" applyAlignment="1">
      <alignment vertical="top" wrapText="1"/>
    </xf>
    <xf numFmtId="0" fontId="34" fillId="0" borderId="33" xfId="50" applyFont="1" applyBorder="1" applyAlignment="1">
      <alignment horizontal="left" vertical="top" wrapText="1"/>
    </xf>
    <xf numFmtId="0" fontId="35" fillId="0" borderId="33" xfId="50" applyFont="1" applyBorder="1" applyAlignment="1">
      <alignment vertical="top" wrapText="1"/>
    </xf>
    <xf numFmtId="0" fontId="26" fillId="0" borderId="33" xfId="50" applyFont="1" applyBorder="1" applyAlignment="1">
      <alignment vertical="top" wrapText="1"/>
    </xf>
    <xf numFmtId="0" fontId="23" fillId="0" borderId="31" xfId="50" applyFont="1" applyBorder="1" applyAlignment="1">
      <alignment horizontal="center" vertical="top" wrapText="1"/>
    </xf>
    <xf numFmtId="0" fontId="32" fillId="0" borderId="32" xfId="50" applyFont="1" applyBorder="1" applyAlignment="1">
      <alignment horizontal="center" vertical="top" wrapText="1"/>
    </xf>
    <xf numFmtId="0" fontId="30" fillId="0" borderId="32" xfId="50" applyFont="1" applyBorder="1" applyAlignment="1">
      <alignment horizontal="center" vertical="top" wrapText="1"/>
    </xf>
    <xf numFmtId="0" fontId="26" fillId="0" borderId="32" xfId="50" applyFont="1" applyBorder="1" applyAlignment="1">
      <alignment horizontal="center" vertical="top" wrapText="1"/>
    </xf>
    <xf numFmtId="0" fontId="23" fillId="42" borderId="8" xfId="50" applyFont="1" applyFill="1" applyBorder="1" applyAlignment="1">
      <alignment vertical="top" wrapText="1"/>
    </xf>
    <xf numFmtId="0" fontId="23" fillId="0" borderId="8" xfId="50" applyFont="1" applyBorder="1" applyAlignment="1">
      <alignment vertical="top" wrapText="1"/>
    </xf>
    <xf numFmtId="0" fontId="15" fillId="0" borderId="0" xfId="0" applyFont="1" applyAlignment="1">
      <alignment vertical="top" wrapText="1"/>
    </xf>
    <xf numFmtId="4" fontId="23" fillId="42" borderId="72" xfId="50" applyNumberFormat="1" applyFont="1" applyFill="1" applyBorder="1" applyAlignment="1" applyProtection="1">
      <alignment horizontal="right" vertical="top"/>
      <protection locked="0"/>
    </xf>
    <xf numFmtId="4" fontId="23" fillId="42" borderId="73" xfId="50" applyNumberFormat="1" applyFont="1" applyFill="1" applyBorder="1" applyAlignment="1" applyProtection="1">
      <alignment horizontal="right" vertical="top"/>
      <protection locked="0"/>
    </xf>
    <xf numFmtId="0" fontId="23" fillId="0" borderId="32" xfId="162" applyFont="1" applyBorder="1" applyAlignment="1">
      <alignment wrapText="1"/>
    </xf>
    <xf numFmtId="0" fontId="23" fillId="0" borderId="34" xfId="162" applyFont="1" applyBorder="1" applyAlignment="1">
      <alignment vertical="top"/>
    </xf>
    <xf numFmtId="4" fontId="91" fillId="0" borderId="32" xfId="50" applyNumberFormat="1" applyFont="1" applyBorder="1" applyAlignment="1">
      <alignment horizontal="right" vertical="top"/>
    </xf>
    <xf numFmtId="0" fontId="93" fillId="0" borderId="32" xfId="50" applyFont="1" applyBorder="1" applyAlignment="1">
      <alignment horizontal="left" vertical="top"/>
    </xf>
    <xf numFmtId="0" fontId="23" fillId="0" borderId="32" xfId="162" applyFont="1" applyBorder="1" applyAlignment="1">
      <alignment horizontal="left" vertical="top"/>
    </xf>
    <xf numFmtId="9" fontId="23" fillId="0" borderId="32" xfId="155" applyFont="1" applyFill="1" applyBorder="1" applyAlignment="1" applyProtection="1">
      <alignment horizontal="right" vertical="top"/>
    </xf>
    <xf numFmtId="0" fontId="23" fillId="0" borderId="32" xfId="0" applyFont="1" applyBorder="1" applyAlignment="1">
      <alignment horizontal="center" vertical="center" wrapText="1"/>
    </xf>
    <xf numFmtId="0" fontId="26" fillId="0" borderId="32" xfId="50" applyFont="1" applyBorder="1" applyAlignment="1">
      <alignment horizontal="left" vertical="top" wrapText="1"/>
    </xf>
    <xf numFmtId="4" fontId="30" fillId="42" borderId="73" xfId="50" applyNumberFormat="1" applyFont="1" applyFill="1" applyBorder="1" applyAlignment="1" applyProtection="1">
      <alignment horizontal="right" vertical="top"/>
      <protection locked="0"/>
    </xf>
    <xf numFmtId="0" fontId="94" fillId="0" borderId="32" xfId="50" applyFont="1" applyBorder="1" applyAlignment="1" applyProtection="1">
      <alignment vertical="top"/>
      <protection hidden="1"/>
    </xf>
    <xf numFmtId="0" fontId="90" fillId="0" borderId="32" xfId="50" applyFont="1" applyBorder="1" applyAlignment="1">
      <alignment vertical="top" wrapText="1"/>
    </xf>
    <xf numFmtId="0" fontId="0" fillId="0" borderId="0" xfId="0" applyAlignment="1">
      <alignment horizontal="left" vertical="top"/>
    </xf>
    <xf numFmtId="0" fontId="15" fillId="0" borderId="12" xfId="0" applyFont="1" applyBorder="1" applyAlignment="1">
      <alignment horizontal="left" vertical="top" wrapText="1"/>
    </xf>
    <xf numFmtId="14" fontId="15" fillId="0" borderId="14" xfId="0" applyNumberFormat="1" applyFont="1" applyBorder="1" applyAlignment="1">
      <alignment horizontal="left" vertical="top" wrapText="1"/>
    </xf>
    <xf numFmtId="0" fontId="40" fillId="0" borderId="0" xfId="0" applyFont="1" applyAlignment="1">
      <alignment horizontal="left" vertical="top"/>
    </xf>
    <xf numFmtId="4" fontId="23" fillId="42" borderId="74" xfId="50" applyNumberFormat="1" applyFont="1" applyFill="1" applyBorder="1" applyAlignment="1" applyProtection="1">
      <alignment horizontal="right" vertical="top"/>
      <protection locked="0"/>
    </xf>
    <xf numFmtId="4" fontId="23" fillId="42" borderId="75" xfId="50" applyNumberFormat="1" applyFont="1" applyFill="1" applyBorder="1" applyAlignment="1" applyProtection="1">
      <alignment horizontal="right" vertical="top"/>
      <protection locked="0"/>
    </xf>
    <xf numFmtId="0" fontId="23" fillId="42" borderId="74" xfId="50" applyFont="1" applyFill="1" applyBorder="1" applyAlignment="1" applyProtection="1">
      <alignment vertical="top" wrapText="1"/>
      <protection locked="0"/>
    </xf>
    <xf numFmtId="0" fontId="23" fillId="42" borderId="74" xfId="50" applyFont="1" applyFill="1" applyBorder="1" applyAlignment="1">
      <alignment horizontal="center" vertical="top"/>
    </xf>
    <xf numFmtId="0" fontId="24" fillId="42" borderId="31" xfId="50" applyFont="1" applyFill="1" applyBorder="1" applyAlignment="1">
      <alignment vertical="top" wrapText="1"/>
    </xf>
    <xf numFmtId="0" fontId="23" fillId="42" borderId="47" xfId="50" applyFont="1" applyFill="1" applyBorder="1" applyAlignment="1">
      <alignment vertical="top" wrapText="1"/>
    </xf>
    <xf numFmtId="0" fontId="23" fillId="0" borderId="0" xfId="162" applyFont="1" applyAlignment="1">
      <alignment vertical="top" wrapText="1"/>
    </xf>
    <xf numFmtId="0" fontId="30" fillId="0" borderId="32" xfId="0" applyFont="1" applyBorder="1" applyAlignment="1">
      <alignment vertical="top" wrapText="1"/>
    </xf>
    <xf numFmtId="0" fontId="23" fillId="42" borderId="31" xfId="50" applyFont="1" applyFill="1" applyBorder="1" applyAlignment="1">
      <alignment vertical="top" wrapText="1"/>
    </xf>
    <xf numFmtId="0" fontId="30" fillId="0" borderId="32" xfId="50" applyFont="1" applyBorder="1" applyAlignment="1">
      <alignment vertical="top" wrapText="1"/>
    </xf>
    <xf numFmtId="0" fontId="0" fillId="0" borderId="9" xfId="0" applyBorder="1"/>
    <xf numFmtId="0" fontId="0" fillId="0" borderId="9" xfId="0" applyBorder="1" applyAlignment="1">
      <alignment horizontal="left"/>
    </xf>
    <xf numFmtId="0" fontId="0" fillId="0" borderId="0" xfId="0" applyAlignment="1">
      <alignment horizontal="left"/>
    </xf>
    <xf numFmtId="0" fontId="90" fillId="0" borderId="33" xfId="50" applyFont="1" applyBorder="1" applyAlignment="1">
      <alignment vertical="top" wrapText="1"/>
    </xf>
    <xf numFmtId="0" fontId="99" fillId="0" borderId="32" xfId="50" applyFont="1" applyBorder="1" applyAlignment="1">
      <alignment horizontal="left" vertical="top" wrapText="1"/>
    </xf>
    <xf numFmtId="0" fontId="28" fillId="44" borderId="0" xfId="50" applyFont="1" applyFill="1" applyAlignment="1" applyProtection="1">
      <alignment vertical="top"/>
      <protection locked="0"/>
    </xf>
    <xf numFmtId="4" fontId="23" fillId="0" borderId="32" xfId="50" applyNumberFormat="1" applyFont="1" applyBorder="1" applyAlignment="1" applyProtection="1">
      <alignment horizontal="left" vertical="top" wrapText="1"/>
      <protection locked="0"/>
    </xf>
    <xf numFmtId="0" fontId="94" fillId="0" borderId="32" xfId="50" applyFont="1" applyBorder="1" applyAlignment="1">
      <alignment horizontal="left" vertical="top" wrapText="1"/>
    </xf>
    <xf numFmtId="0" fontId="90" fillId="0" borderId="32" xfId="50" applyFont="1" applyBorder="1" applyAlignment="1" applyProtection="1">
      <alignment horizontal="right" vertical="top" wrapText="1"/>
      <protection locked="0"/>
    </xf>
    <xf numFmtId="0" fontId="87" fillId="0" borderId="32" xfId="50" applyFont="1" applyBorder="1" applyAlignment="1" applyProtection="1">
      <alignment horizontal="left" vertical="top" wrapText="1"/>
      <protection locked="0"/>
    </xf>
    <xf numFmtId="4" fontId="91" fillId="0" borderId="34" xfId="50" applyNumberFormat="1" applyFont="1" applyBorder="1" applyAlignment="1" applyProtection="1">
      <alignment horizontal="right" vertical="top"/>
      <protection locked="0"/>
    </xf>
    <xf numFmtId="0" fontId="59" fillId="0" borderId="0" xfId="50" quotePrefix="1" applyFont="1" applyAlignment="1">
      <alignment horizontal="left"/>
    </xf>
    <xf numFmtId="0" fontId="18" fillId="0" borderId="0" xfId="50" applyFont="1" applyAlignment="1">
      <alignment horizontal="center"/>
    </xf>
    <xf numFmtId="0" fontId="58" fillId="0" borderId="0" xfId="50" quotePrefix="1" applyFont="1" applyAlignment="1">
      <alignment horizontal="left"/>
    </xf>
    <xf numFmtId="0" fontId="19" fillId="0" borderId="0" xfId="50" applyFont="1" applyAlignment="1">
      <alignment horizontal="center"/>
    </xf>
    <xf numFmtId="0" fontId="2" fillId="0" borderId="48" xfId="50" applyFont="1" applyBorder="1"/>
    <xf numFmtId="0" fontId="5" fillId="0" borderId="48" xfId="50" applyBorder="1"/>
    <xf numFmtId="167" fontId="18" fillId="0" borderId="19" xfId="50" applyNumberFormat="1" applyFont="1" applyBorder="1"/>
    <xf numFmtId="167" fontId="18" fillId="0" borderId="20" xfId="50" applyNumberFormat="1" applyFont="1" applyBorder="1"/>
    <xf numFmtId="167" fontId="18" fillId="0" borderId="21" xfId="50" applyNumberFormat="1" applyFont="1" applyBorder="1"/>
    <xf numFmtId="167" fontId="19" fillId="0" borderId="19" xfId="50" applyNumberFormat="1" applyFont="1" applyBorder="1"/>
    <xf numFmtId="167" fontId="19" fillId="0" borderId="20" xfId="50" applyNumberFormat="1" applyFont="1" applyBorder="1"/>
    <xf numFmtId="167" fontId="19" fillId="0" borderId="21" xfId="50" applyNumberFormat="1" applyFont="1" applyBorder="1"/>
    <xf numFmtId="167" fontId="20" fillId="0" borderId="20" xfId="50" applyNumberFormat="1" applyFont="1" applyBorder="1"/>
    <xf numFmtId="167" fontId="20" fillId="0" borderId="21" xfId="50" applyNumberFormat="1" applyFont="1" applyBorder="1"/>
    <xf numFmtId="0" fontId="100" fillId="0" borderId="22" xfId="50" applyFont="1" applyBorder="1"/>
    <xf numFmtId="0" fontId="100" fillId="0" borderId="23" xfId="50" applyFont="1" applyBorder="1" applyAlignment="1">
      <alignment horizontal="center"/>
    </xf>
    <xf numFmtId="168" fontId="100" fillId="0" borderId="24" xfId="50" applyNumberFormat="1" applyFont="1" applyBorder="1" applyAlignment="1">
      <alignment horizontal="center"/>
    </xf>
    <xf numFmtId="167" fontId="100" fillId="0" borderId="22" xfId="50" applyNumberFormat="1" applyFont="1" applyBorder="1"/>
    <xf numFmtId="167" fontId="100" fillId="0" borderId="23" xfId="50" applyNumberFormat="1" applyFont="1" applyBorder="1"/>
    <xf numFmtId="167" fontId="100" fillId="0" borderId="24" xfId="50" applyNumberFormat="1" applyFont="1" applyBorder="1"/>
    <xf numFmtId="0" fontId="100" fillId="0" borderId="28" xfId="50" applyFont="1" applyBorder="1"/>
    <xf numFmtId="0" fontId="100" fillId="0" borderId="29" xfId="50" applyFont="1" applyBorder="1" applyAlignment="1">
      <alignment horizontal="center"/>
    </xf>
    <xf numFmtId="168" fontId="100" fillId="0" borderId="30" xfId="50" applyNumberFormat="1" applyFont="1" applyBorder="1" applyAlignment="1">
      <alignment horizontal="center"/>
    </xf>
    <xf numFmtId="167" fontId="100" fillId="0" borderId="28" xfId="50" applyNumberFormat="1" applyFont="1" applyBorder="1"/>
    <xf numFmtId="167" fontId="100" fillId="0" borderId="29" xfId="50" applyNumberFormat="1" applyFont="1" applyBorder="1"/>
    <xf numFmtId="167" fontId="100" fillId="0" borderId="30" xfId="50" applyNumberFormat="1" applyFont="1" applyBorder="1"/>
    <xf numFmtId="2" fontId="101" fillId="0" borderId="9" xfId="50" applyNumberFormat="1" applyFont="1" applyBorder="1" applyAlignment="1">
      <alignment vertical="top"/>
    </xf>
    <xf numFmtId="166" fontId="102" fillId="0" borderId="9" xfId="50" applyNumberFormat="1" applyFont="1" applyBorder="1" applyAlignment="1">
      <alignment vertical="top"/>
    </xf>
    <xf numFmtId="0" fontId="102" fillId="0" borderId="49" xfId="50" applyFont="1" applyBorder="1" applyAlignment="1">
      <alignment horizontal="center" vertical="top"/>
    </xf>
    <xf numFmtId="2" fontId="101" fillId="0" borderId="46" xfId="50" applyNumberFormat="1" applyFont="1" applyBorder="1" applyAlignment="1">
      <alignment vertical="top"/>
    </xf>
    <xf numFmtId="2" fontId="103" fillId="0" borderId="9" xfId="50" applyNumberFormat="1" applyFont="1" applyBorder="1" applyAlignment="1">
      <alignment vertical="top"/>
    </xf>
    <xf numFmtId="0" fontId="104" fillId="0" borderId="9" xfId="0" applyFont="1" applyBorder="1" applyAlignment="1">
      <alignment vertical="top"/>
    </xf>
    <xf numFmtId="0" fontId="102" fillId="0" borderId="9" xfId="50" applyFont="1" applyBorder="1" applyAlignment="1">
      <alignment horizontal="center" vertical="top"/>
    </xf>
    <xf numFmtId="2" fontId="101" fillId="0" borderId="35" xfId="50" applyNumberFormat="1" applyFont="1" applyBorder="1" applyAlignment="1">
      <alignment vertical="top"/>
    </xf>
    <xf numFmtId="168" fontId="104" fillId="0" borderId="9" xfId="0" applyNumberFormat="1" applyFont="1" applyBorder="1" applyAlignment="1">
      <alignment vertical="top"/>
    </xf>
    <xf numFmtId="169" fontId="104" fillId="0" borderId="0" xfId="0" applyNumberFormat="1" applyFont="1" applyAlignment="1">
      <alignment vertical="top"/>
    </xf>
    <xf numFmtId="166" fontId="101" fillId="0" borderId="35" xfId="50" applyNumberFormat="1" applyFont="1" applyBorder="1" applyAlignment="1">
      <alignment vertical="top"/>
    </xf>
    <xf numFmtId="0" fontId="23" fillId="42" borderId="76" xfId="50" applyFont="1" applyFill="1" applyBorder="1" applyAlignment="1">
      <alignment vertical="top"/>
    </xf>
    <xf numFmtId="0" fontId="25" fillId="42" borderId="77" xfId="50" applyFont="1" applyFill="1" applyBorder="1" applyAlignment="1">
      <alignment horizontal="left" vertical="top" wrapText="1"/>
    </xf>
    <xf numFmtId="0" fontId="23" fillId="42" borderId="78" xfId="0" applyFont="1" applyFill="1" applyBorder="1" applyAlignment="1">
      <alignment vertical="center" wrapText="1"/>
    </xf>
    <xf numFmtId="0" fontId="25" fillId="0" borderId="77" xfId="50" applyFont="1" applyBorder="1" applyAlignment="1">
      <alignment horizontal="left" vertical="top" wrapText="1"/>
    </xf>
    <xf numFmtId="0" fontId="23" fillId="0" borderId="77" xfId="50" applyFont="1" applyBorder="1" applyAlignment="1">
      <alignment horizontal="left" vertical="top" wrapText="1"/>
    </xf>
    <xf numFmtId="0" fontId="33" fillId="42" borderId="77" xfId="50" applyFont="1" applyFill="1" applyBorder="1" applyAlignment="1">
      <alignment horizontal="left" vertical="top" wrapText="1"/>
    </xf>
    <xf numFmtId="0" fontId="23" fillId="42" borderId="77" xfId="50" applyFont="1" applyFill="1" applyBorder="1" applyAlignment="1">
      <alignment horizontal="left" vertical="top" wrapText="1"/>
    </xf>
    <xf numFmtId="0" fontId="87" fillId="42" borderId="77" xfId="50" applyFont="1" applyFill="1" applyBorder="1" applyAlignment="1">
      <alignment horizontal="left" vertical="top" wrapText="1"/>
    </xf>
    <xf numFmtId="0" fontId="23" fillId="42" borderId="77" xfId="50" applyFont="1" applyFill="1" applyBorder="1" applyAlignment="1">
      <alignment vertical="top"/>
    </xf>
    <xf numFmtId="0" fontId="93" fillId="42" borderId="77" xfId="50" applyFont="1" applyFill="1" applyBorder="1" applyAlignment="1">
      <alignment horizontal="left" vertical="top" wrapText="1"/>
    </xf>
    <xf numFmtId="0" fontId="30" fillId="0" borderId="77" xfId="50" applyFont="1" applyBorder="1" applyAlignment="1">
      <alignment horizontal="left" vertical="top" wrapText="1"/>
    </xf>
    <xf numFmtId="0" fontId="30" fillId="42" borderId="77" xfId="50" applyFont="1" applyFill="1" applyBorder="1" applyAlignment="1">
      <alignment horizontal="left" vertical="top" wrapText="1"/>
    </xf>
    <xf numFmtId="0" fontId="23" fillId="42" borderId="78" xfId="50" applyFont="1" applyFill="1" applyBorder="1" applyAlignment="1">
      <alignment vertical="top"/>
    </xf>
    <xf numFmtId="0" fontId="23" fillId="42" borderId="79" xfId="50" applyFont="1" applyFill="1" applyBorder="1" applyAlignment="1">
      <alignment vertical="top"/>
    </xf>
    <xf numFmtId="167" fontId="20" fillId="0" borderId="50" xfId="50" applyNumberFormat="1" applyFont="1" applyBorder="1"/>
    <xf numFmtId="167" fontId="20" fillId="0" borderId="51" xfId="50" applyNumberFormat="1" applyFont="1" applyBorder="1"/>
    <xf numFmtId="167" fontId="105" fillId="0" borderId="41" xfId="50" applyNumberFormat="1" applyFont="1" applyBorder="1"/>
    <xf numFmtId="167" fontId="105" fillId="0" borderId="52" xfId="50" applyNumberFormat="1" applyFont="1" applyBorder="1"/>
    <xf numFmtId="167" fontId="105" fillId="0" borderId="12" xfId="50" applyNumberFormat="1" applyFont="1" applyBorder="1"/>
    <xf numFmtId="167" fontId="19" fillId="0" borderId="53" xfId="50" applyNumberFormat="1" applyFont="1" applyBorder="1"/>
    <xf numFmtId="167" fontId="19" fillId="0" borderId="16" xfId="50" applyNumberFormat="1" applyFont="1" applyBorder="1"/>
    <xf numFmtId="167" fontId="19" fillId="0" borderId="54" xfId="50" applyNumberFormat="1" applyFont="1" applyBorder="1"/>
    <xf numFmtId="167" fontId="106" fillId="0" borderId="52" xfId="50" applyNumberFormat="1" applyFont="1" applyBorder="1"/>
    <xf numFmtId="167" fontId="106" fillId="0" borderId="12" xfId="50" applyNumberFormat="1" applyFont="1" applyBorder="1"/>
    <xf numFmtId="0" fontId="3" fillId="0" borderId="0" xfId="162" applyFont="1"/>
    <xf numFmtId="168" fontId="3" fillId="0" borderId="0" xfId="148" applyNumberFormat="1" applyFont="1" applyProtection="1"/>
    <xf numFmtId="171" fontId="3" fillId="0" borderId="0" xfId="162" applyNumberFormat="1" applyFont="1"/>
    <xf numFmtId="0" fontId="90" fillId="0" borderId="32" xfId="50" applyFont="1" applyBorder="1" applyAlignment="1">
      <alignment horizontal="left" vertical="top" wrapText="1"/>
    </xf>
    <xf numFmtId="4" fontId="23" fillId="0" borderId="33" xfId="50" applyNumberFormat="1" applyFont="1" applyBorder="1" applyAlignment="1" applyProtection="1">
      <alignment horizontal="right" vertical="top"/>
      <protection locked="0"/>
    </xf>
    <xf numFmtId="0" fontId="23" fillId="0" borderId="80" xfId="50" applyFont="1" applyBorder="1" applyAlignment="1">
      <alignment vertical="top" wrapText="1"/>
    </xf>
    <xf numFmtId="0" fontId="23" fillId="42" borderId="80" xfId="50" applyFont="1" applyFill="1" applyBorder="1" applyAlignment="1">
      <alignment vertical="top" wrapText="1"/>
    </xf>
    <xf numFmtId="0" fontId="23" fillId="0" borderId="70" xfId="50" applyFont="1" applyBorder="1" applyAlignment="1">
      <alignment horizontal="left" vertical="top" wrapText="1"/>
    </xf>
    <xf numFmtId="0" fontId="23" fillId="0" borderId="70" xfId="50" applyFont="1" applyBorder="1" applyAlignment="1">
      <alignment vertical="top" wrapText="1"/>
    </xf>
    <xf numFmtId="0" fontId="23" fillId="42" borderId="81" xfId="162" applyFont="1" applyFill="1" applyBorder="1" applyAlignment="1">
      <alignment horizontal="left" vertical="top"/>
    </xf>
    <xf numFmtId="0" fontId="23" fillId="42" borderId="70" xfId="162" applyFont="1" applyFill="1" applyBorder="1" applyAlignment="1">
      <alignment vertical="top"/>
    </xf>
    <xf numFmtId="0" fontId="23" fillId="0" borderId="82" xfId="162" applyFont="1" applyBorder="1" applyAlignment="1">
      <alignment vertical="top"/>
    </xf>
    <xf numFmtId="0" fontId="23" fillId="0" borderId="71" xfId="162" applyFont="1" applyBorder="1" applyAlignment="1">
      <alignment vertical="top"/>
    </xf>
    <xf numFmtId="0" fontId="23" fillId="42" borderId="32" xfId="162" applyFont="1" applyFill="1" applyBorder="1" applyAlignment="1">
      <alignment horizontal="center" vertical="top"/>
    </xf>
    <xf numFmtId="0" fontId="23" fillId="42" borderId="81" xfId="50" applyFont="1" applyFill="1" applyBorder="1" applyAlignment="1">
      <alignment vertical="top" wrapText="1"/>
    </xf>
    <xf numFmtId="0" fontId="99" fillId="0" borderId="32" xfId="50" applyFont="1" applyBorder="1" applyAlignment="1" applyProtection="1">
      <alignment horizontal="left" vertical="top" wrapText="1"/>
      <protection locked="0"/>
    </xf>
    <xf numFmtId="4" fontId="94" fillId="0" borderId="32" xfId="50" applyNumberFormat="1" applyFont="1" applyBorder="1" applyAlignment="1">
      <alignment horizontal="right" vertical="top"/>
    </xf>
    <xf numFmtId="4" fontId="30" fillId="0" borderId="33" xfId="50" applyNumberFormat="1" applyFont="1" applyBorder="1" applyAlignment="1" applyProtection="1">
      <alignment horizontal="right" vertical="top"/>
      <protection locked="0"/>
    </xf>
    <xf numFmtId="4" fontId="23" fillId="0" borderId="34" xfId="50" applyNumberFormat="1" applyFont="1" applyBorder="1" applyAlignment="1">
      <alignment vertical="top" wrapText="1"/>
    </xf>
    <xf numFmtId="4" fontId="23" fillId="42" borderId="70" xfId="50" applyNumberFormat="1" applyFont="1" applyFill="1" applyBorder="1" applyAlignment="1">
      <alignment horizontal="right" vertical="top"/>
    </xf>
    <xf numFmtId="0" fontId="23" fillId="42" borderId="72" xfId="50" applyFont="1" applyFill="1" applyBorder="1" applyAlignment="1">
      <alignment horizontal="center" vertical="top"/>
    </xf>
    <xf numFmtId="0" fontId="30" fillId="42" borderId="83" xfId="50" applyFont="1" applyFill="1" applyBorder="1" applyAlignment="1">
      <alignment horizontal="left" vertical="top" wrapText="1"/>
    </xf>
    <xf numFmtId="0" fontId="30" fillId="42" borderId="72" xfId="50" applyFont="1" applyFill="1" applyBorder="1" applyAlignment="1">
      <alignment horizontal="left" vertical="top" wrapText="1"/>
    </xf>
    <xf numFmtId="0" fontId="23" fillId="42" borderId="80" xfId="50" applyFont="1" applyFill="1" applyBorder="1" applyAlignment="1">
      <alignment horizontal="left" vertical="top" wrapText="1"/>
    </xf>
    <xf numFmtId="4" fontId="30" fillId="42" borderId="72" xfId="50" applyNumberFormat="1" applyFont="1" applyFill="1" applyBorder="1" applyAlignment="1">
      <alignment horizontal="right" vertical="top"/>
    </xf>
    <xf numFmtId="0" fontId="23" fillId="42" borderId="81" xfId="50" applyFont="1" applyFill="1" applyBorder="1" applyAlignment="1">
      <alignment horizontal="center" vertical="top"/>
    </xf>
    <xf numFmtId="0" fontId="23" fillId="42" borderId="72" xfId="50" applyFont="1" applyFill="1" applyBorder="1" applyAlignment="1">
      <alignment horizontal="left" vertical="top" wrapText="1"/>
    </xf>
    <xf numFmtId="4" fontId="23" fillId="42" borderId="72" xfId="50" applyNumberFormat="1" applyFont="1" applyFill="1" applyBorder="1" applyAlignment="1">
      <alignment horizontal="right" vertical="top"/>
    </xf>
    <xf numFmtId="0" fontId="23" fillId="0" borderId="34" xfId="50" quotePrefix="1" applyFont="1" applyBorder="1" applyAlignment="1">
      <alignment vertical="top" wrapText="1"/>
    </xf>
    <xf numFmtId="0" fontId="42" fillId="0" borderId="33" xfId="50" applyFont="1" applyBorder="1" applyAlignment="1">
      <alignment horizontal="left" vertical="top" wrapText="1"/>
    </xf>
    <xf numFmtId="4" fontId="23" fillId="0" borderId="84" xfId="50" applyNumberFormat="1" applyFont="1" applyBorder="1" applyAlignment="1" applyProtection="1">
      <alignment horizontal="right" vertical="top"/>
      <protection locked="0"/>
    </xf>
    <xf numFmtId="4" fontId="23" fillId="0" borderId="70" xfId="50" applyNumberFormat="1" applyFont="1" applyBorder="1" applyAlignment="1">
      <alignment horizontal="right" vertical="top"/>
    </xf>
    <xf numFmtId="0" fontId="23" fillId="0" borderId="85" xfId="162" applyFont="1" applyBorder="1" applyAlignment="1">
      <alignment vertical="top"/>
    </xf>
    <xf numFmtId="0" fontId="23" fillId="0" borderId="70" xfId="50" applyFont="1" applyBorder="1" applyAlignment="1">
      <alignment horizontal="center" vertical="top"/>
    </xf>
    <xf numFmtId="0" fontId="32" fillId="0" borderId="85" xfId="50" applyFont="1" applyBorder="1" applyAlignment="1">
      <alignment vertical="top"/>
    </xf>
    <xf numFmtId="4" fontId="23" fillId="0" borderId="0" xfId="50" applyNumberFormat="1" applyFont="1" applyAlignment="1" applyProtection="1">
      <alignment horizontal="right" vertical="top"/>
      <protection locked="0"/>
    </xf>
    <xf numFmtId="0" fontId="23" fillId="0" borderId="32" xfId="50" quotePrefix="1" applyFont="1" applyBorder="1" applyAlignment="1">
      <alignment horizontal="left" vertical="top" wrapText="1"/>
    </xf>
    <xf numFmtId="0" fontId="23" fillId="0" borderId="32" xfId="50" quotePrefix="1" applyFont="1" applyBorder="1" applyAlignment="1">
      <alignment vertical="top" wrapText="1"/>
    </xf>
    <xf numFmtId="0" fontId="26" fillId="0" borderId="34" xfId="50" applyFont="1" applyBorder="1" applyAlignment="1">
      <alignment horizontal="left" vertical="top" wrapText="1"/>
    </xf>
    <xf numFmtId="4" fontId="23" fillId="0" borderId="70" xfId="50" applyNumberFormat="1" applyFont="1" applyBorder="1" applyAlignment="1" applyProtection="1">
      <alignment horizontal="right" vertical="top"/>
      <protection locked="0"/>
    </xf>
    <xf numFmtId="0" fontId="32" fillId="0" borderId="0" xfId="50" applyFont="1" applyAlignment="1">
      <alignment horizontal="left" vertical="top"/>
    </xf>
    <xf numFmtId="4" fontId="23" fillId="0" borderId="47" xfId="50" applyNumberFormat="1" applyFont="1" applyBorder="1" applyAlignment="1" applyProtection="1">
      <alignment horizontal="right" vertical="top"/>
      <protection locked="0"/>
    </xf>
    <xf numFmtId="0" fontId="57" fillId="0" borderId="32" xfId="50" applyFont="1" applyBorder="1" applyAlignment="1">
      <alignment horizontal="left" vertical="top" wrapText="1"/>
    </xf>
    <xf numFmtId="0" fontId="25" fillId="0" borderId="70" xfId="50" applyFont="1" applyBorder="1" applyAlignment="1">
      <alignment horizontal="left" vertical="top" wrapText="1"/>
    </xf>
    <xf numFmtId="0" fontId="23" fillId="0" borderId="70" xfId="50" applyFont="1" applyBorder="1" applyAlignment="1">
      <alignment horizontal="center" vertical="top" wrapText="1"/>
    </xf>
    <xf numFmtId="0" fontId="33" fillId="0" borderId="70" xfId="50" applyFont="1" applyBorder="1" applyAlignment="1">
      <alignment horizontal="left" vertical="top" wrapText="1"/>
    </xf>
    <xf numFmtId="0" fontId="33" fillId="0" borderId="72" xfId="50" applyFont="1" applyBorder="1" applyAlignment="1">
      <alignment horizontal="left" vertical="top" wrapText="1"/>
    </xf>
    <xf numFmtId="0" fontId="23" fillId="0" borderId="72" xfId="50" applyFont="1" applyBorder="1" applyAlignment="1">
      <alignment horizontal="center" vertical="top" wrapText="1"/>
    </xf>
    <xf numFmtId="4" fontId="23" fillId="0" borderId="72" xfId="50" applyNumberFormat="1" applyFont="1" applyBorder="1" applyAlignment="1" applyProtection="1">
      <alignment horizontal="right" vertical="top"/>
      <protection locked="0"/>
    </xf>
    <xf numFmtId="4" fontId="23" fillId="0" borderId="72" xfId="50" applyNumberFormat="1" applyFont="1" applyBorder="1" applyAlignment="1">
      <alignment horizontal="right" vertical="top"/>
    </xf>
    <xf numFmtId="4" fontId="23" fillId="0" borderId="73" xfId="50" applyNumberFormat="1" applyFont="1" applyBorder="1" applyAlignment="1" applyProtection="1">
      <alignment horizontal="right" vertical="top"/>
      <protection locked="0"/>
    </xf>
    <xf numFmtId="0" fontId="23" fillId="0" borderId="72" xfId="50" applyFont="1" applyBorder="1" applyAlignment="1">
      <alignment horizontal="center" vertical="top"/>
    </xf>
    <xf numFmtId="4" fontId="87" fillId="0" borderId="32" xfId="50" applyNumberFormat="1" applyFont="1" applyBorder="1" applyAlignment="1" applyProtection="1">
      <alignment horizontal="right" vertical="top"/>
      <protection locked="0"/>
    </xf>
    <xf numFmtId="4" fontId="87" fillId="0" borderId="32" xfId="50" applyNumberFormat="1" applyFont="1" applyBorder="1" applyAlignment="1">
      <alignment horizontal="right" vertical="top"/>
    </xf>
    <xf numFmtId="4" fontId="87" fillId="0" borderId="33" xfId="50" applyNumberFormat="1" applyFont="1" applyBorder="1" applyAlignment="1" applyProtection="1">
      <alignment horizontal="right" vertical="top"/>
      <protection locked="0"/>
    </xf>
    <xf numFmtId="0" fontId="87" fillId="0" borderId="32" xfId="50" applyFont="1" applyBorder="1" applyAlignment="1">
      <alignment horizontal="center" vertical="top"/>
    </xf>
    <xf numFmtId="0" fontId="87" fillId="0" borderId="0" xfId="162" applyFont="1" applyAlignment="1">
      <alignment vertical="top"/>
    </xf>
    <xf numFmtId="0" fontId="23" fillId="0" borderId="84" xfId="50" applyFont="1" applyBorder="1" applyAlignment="1">
      <alignment horizontal="left" vertical="top" wrapText="1"/>
    </xf>
    <xf numFmtId="0" fontId="33" fillId="0" borderId="84" xfId="50" applyFont="1" applyBorder="1" applyAlignment="1">
      <alignment horizontal="left" vertical="top" wrapText="1"/>
    </xf>
    <xf numFmtId="0" fontId="24" fillId="42" borderId="70" xfId="50" applyFont="1" applyFill="1" applyBorder="1" applyAlignment="1">
      <alignment vertical="top" wrapText="1"/>
    </xf>
    <xf numFmtId="0" fontId="33" fillId="0" borderId="73" xfId="50" applyFont="1" applyBorder="1" applyAlignment="1">
      <alignment horizontal="left" vertical="top" wrapText="1"/>
    </xf>
    <xf numFmtId="0" fontId="24" fillId="42" borderId="72" xfId="50" applyFont="1" applyFill="1" applyBorder="1" applyAlignment="1">
      <alignment vertical="top" wrapText="1"/>
    </xf>
    <xf numFmtId="0" fontId="30" fillId="0" borderId="70" xfId="50" applyFont="1" applyBorder="1" applyAlignment="1">
      <alignment horizontal="left" vertical="top" wrapText="1"/>
    </xf>
    <xf numFmtId="0" fontId="30" fillId="0" borderId="70" xfId="50" applyFont="1" applyBorder="1" applyAlignment="1">
      <alignment horizontal="center" vertical="top" wrapText="1"/>
    </xf>
    <xf numFmtId="4" fontId="30" fillId="0" borderId="70" xfId="50" applyNumberFormat="1" applyFont="1" applyBorder="1" applyAlignment="1" applyProtection="1">
      <alignment horizontal="right" vertical="top"/>
      <protection locked="0"/>
    </xf>
    <xf numFmtId="4" fontId="30" fillId="0" borderId="70" xfId="50" applyNumberFormat="1" applyFont="1" applyBorder="1" applyAlignment="1">
      <alignment horizontal="right" vertical="top"/>
    </xf>
    <xf numFmtId="4" fontId="30" fillId="0" borderId="84" xfId="50" applyNumberFormat="1" applyFont="1" applyBorder="1" applyAlignment="1" applyProtection="1">
      <alignment horizontal="right" vertical="top"/>
      <protection locked="0"/>
    </xf>
    <xf numFmtId="0" fontId="23" fillId="42" borderId="70" xfId="50" applyFont="1" applyFill="1" applyBorder="1" applyAlignment="1">
      <alignment vertical="top" wrapText="1"/>
    </xf>
    <xf numFmtId="0" fontId="36" fillId="0" borderId="32" xfId="50" applyFont="1" applyBorder="1" applyAlignment="1">
      <alignment horizontal="center" vertical="top" wrapText="1"/>
    </xf>
    <xf numFmtId="4" fontId="36" fillId="0" borderId="33" xfId="50" applyNumberFormat="1" applyFont="1" applyBorder="1" applyAlignment="1" applyProtection="1">
      <alignment horizontal="right" vertical="top"/>
      <protection locked="0"/>
    </xf>
    <xf numFmtId="0" fontId="36" fillId="0" borderId="32" xfId="50" applyFont="1" applyBorder="1" applyAlignment="1">
      <alignment horizontal="center" vertical="top"/>
    </xf>
    <xf numFmtId="0" fontId="23" fillId="0" borderId="33" xfId="162" applyFont="1" applyBorder="1" applyAlignment="1">
      <alignment horizontal="left" vertical="center" wrapText="1"/>
    </xf>
    <xf numFmtId="0" fontId="23" fillId="42" borderId="74" xfId="50" applyFont="1" applyFill="1" applyBorder="1" applyAlignment="1" applyProtection="1">
      <alignment horizontal="left" vertical="top" wrapText="1"/>
      <protection locked="0"/>
    </xf>
    <xf numFmtId="0" fontId="23" fillId="0" borderId="8" xfId="50" applyFont="1" applyBorder="1" applyAlignment="1">
      <alignment horizontal="left" vertical="top" wrapText="1"/>
    </xf>
    <xf numFmtId="0" fontId="26" fillId="0" borderId="0" xfId="50" applyFont="1" applyAlignment="1">
      <alignment horizontal="left" vertical="top" wrapText="1"/>
    </xf>
    <xf numFmtId="0" fontId="26" fillId="0" borderId="0" xfId="50" applyFont="1" applyAlignment="1">
      <alignment horizontal="left" vertical="top"/>
    </xf>
    <xf numFmtId="0" fontId="2" fillId="0" borderId="33" xfId="50" applyFont="1" applyBorder="1" applyAlignment="1">
      <alignment horizontal="left" vertical="top" wrapText="1"/>
    </xf>
    <xf numFmtId="0" fontId="99" fillId="0" borderId="32" xfId="50" quotePrefix="1" applyFont="1" applyBorder="1" applyAlignment="1">
      <alignment vertical="top" wrapText="1"/>
    </xf>
    <xf numFmtId="164" fontId="23" fillId="0" borderId="32" xfId="179" applyFont="1" applyFill="1" applyBorder="1" applyAlignment="1" applyProtection="1">
      <alignment vertical="top"/>
      <protection locked="0"/>
    </xf>
    <xf numFmtId="0" fontId="107" fillId="0" borderId="33" xfId="50" applyFont="1" applyBorder="1" applyAlignment="1">
      <alignment vertical="top" wrapText="1"/>
    </xf>
    <xf numFmtId="0" fontId="108" fillId="0" borderId="33" xfId="162" applyFont="1" applyBorder="1"/>
    <xf numFmtId="44" fontId="5" fillId="0" borderId="0" xfId="162" applyNumberFormat="1"/>
    <xf numFmtId="14" fontId="23" fillId="0" borderId="0" xfId="162" applyNumberFormat="1" applyFont="1" applyAlignment="1">
      <alignment vertical="top"/>
    </xf>
    <xf numFmtId="0" fontId="23" fillId="42" borderId="32" xfId="50" applyFont="1" applyFill="1" applyBorder="1" applyAlignment="1">
      <alignment vertical="top" wrapText="1"/>
    </xf>
    <xf numFmtId="2" fontId="23" fillId="0" borderId="32" xfId="50" applyNumberFormat="1" applyFont="1" applyBorder="1" applyAlignment="1" applyProtection="1">
      <alignment vertical="top"/>
      <protection locked="0"/>
    </xf>
    <xf numFmtId="0" fontId="94" fillId="0" borderId="32" xfId="50" applyFont="1" applyBorder="1" applyAlignment="1">
      <alignment vertical="top"/>
    </xf>
    <xf numFmtId="0" fontId="94" fillId="0" borderId="32" xfId="50" applyFont="1" applyBorder="1" applyAlignment="1">
      <alignment horizontal="left" vertical="top"/>
    </xf>
    <xf numFmtId="0" fontId="109" fillId="0" borderId="32" xfId="50" applyFont="1" applyBorder="1" applyAlignment="1">
      <alignment horizontal="left" vertical="top"/>
    </xf>
    <xf numFmtId="0" fontId="109" fillId="0" borderId="32" xfId="50" applyFont="1" applyBorder="1" applyAlignment="1">
      <alignment vertical="top"/>
    </xf>
    <xf numFmtId="2" fontId="109" fillId="0" borderId="32" xfId="50" applyNumberFormat="1" applyFont="1" applyBorder="1" applyAlignment="1" applyProtection="1">
      <alignment vertical="top"/>
      <protection locked="0"/>
    </xf>
    <xf numFmtId="3" fontId="109" fillId="0" borderId="32" xfId="50" applyNumberFormat="1" applyFont="1" applyBorder="1" applyAlignment="1" applyProtection="1">
      <alignment vertical="top"/>
      <protection locked="0"/>
    </xf>
    <xf numFmtId="0" fontId="109" fillId="0" borderId="32" xfId="50" applyFont="1" applyBorder="1" applyAlignment="1" applyProtection="1">
      <alignment vertical="top"/>
      <protection locked="0"/>
    </xf>
    <xf numFmtId="0" fontId="109" fillId="0" borderId="32" xfId="50" quotePrefix="1" applyFont="1" applyBorder="1" applyAlignment="1">
      <alignment vertical="top" wrapText="1"/>
    </xf>
    <xf numFmtId="0" fontId="23" fillId="0" borderId="34" xfId="0" applyFont="1" applyBorder="1"/>
    <xf numFmtId="0" fontId="93" fillId="0" borderId="34" xfId="0" applyFont="1" applyBorder="1"/>
    <xf numFmtId="0" fontId="23" fillId="0" borderId="34" xfId="0" applyFont="1" applyBorder="1" applyAlignment="1">
      <alignment wrapText="1"/>
    </xf>
    <xf numFmtId="0" fontId="93" fillId="0" borderId="32" xfId="0" applyFont="1" applyBorder="1" applyAlignment="1">
      <alignment horizontal="left"/>
    </xf>
    <xf numFmtId="0" fontId="23" fillId="47" borderId="32" xfId="0" applyFont="1" applyFill="1" applyBorder="1" applyAlignment="1">
      <alignment horizontal="left" vertical="top"/>
    </xf>
    <xf numFmtId="0" fontId="23" fillId="0" borderId="34" xfId="0" applyFont="1" applyBorder="1" applyAlignment="1">
      <alignment vertical="top"/>
    </xf>
    <xf numFmtId="0" fontId="23" fillId="0" borderId="0" xfId="0" applyFont="1" applyAlignment="1">
      <alignment vertical="top"/>
    </xf>
    <xf numFmtId="0" fontId="23" fillId="0" borderId="32" xfId="0" applyFont="1" applyBorder="1" applyAlignment="1">
      <alignment vertical="top"/>
    </xf>
    <xf numFmtId="0" fontId="23" fillId="0" borderId="34" xfId="0" applyFont="1" applyBorder="1" applyAlignment="1">
      <alignment horizontal="right" vertical="top"/>
    </xf>
    <xf numFmtId="0" fontId="93" fillId="0" borderId="32" xfId="50" applyFont="1" applyBorder="1" applyAlignment="1" applyProtection="1">
      <alignment vertical="top"/>
      <protection hidden="1"/>
    </xf>
    <xf numFmtId="9" fontId="18" fillId="0" borderId="17" xfId="50" applyNumberFormat="1" applyFont="1" applyBorder="1" applyAlignment="1">
      <alignment horizontal="center"/>
    </xf>
    <xf numFmtId="9" fontId="18" fillId="0" borderId="18" xfId="50" applyNumberFormat="1" applyFont="1" applyBorder="1" applyAlignment="1">
      <alignment horizontal="center"/>
    </xf>
    <xf numFmtId="9" fontId="19" fillId="0" borderId="17" xfId="50" applyNumberFormat="1" applyFont="1" applyBorder="1" applyAlignment="1">
      <alignment horizontal="center"/>
    </xf>
    <xf numFmtId="9" fontId="19" fillId="0" borderId="18" xfId="50" applyNumberFormat="1" applyFont="1" applyBorder="1" applyAlignment="1">
      <alignment horizontal="center"/>
    </xf>
    <xf numFmtId="9" fontId="20" fillId="0" borderId="17" xfId="50" applyNumberFormat="1" applyFont="1" applyBorder="1" applyAlignment="1">
      <alignment horizontal="center"/>
    </xf>
    <xf numFmtId="9" fontId="20" fillId="0" borderId="18" xfId="50" applyNumberFormat="1" applyFont="1" applyBorder="1" applyAlignment="1">
      <alignment horizontal="center"/>
    </xf>
    <xf numFmtId="0" fontId="18" fillId="0" borderId="22" xfId="50" applyFont="1" applyBorder="1" applyAlignment="1">
      <alignment horizontal="center"/>
    </xf>
    <xf numFmtId="0" fontId="18" fillId="0" borderId="23" xfId="50" applyFont="1" applyBorder="1" applyAlignment="1">
      <alignment horizontal="center"/>
    </xf>
    <xf numFmtId="0" fontId="19" fillId="0" borderId="24" xfId="50" applyFont="1" applyBorder="1" applyAlignment="1">
      <alignment horizontal="center" wrapText="1"/>
    </xf>
    <xf numFmtId="0" fontId="23" fillId="42" borderId="31" xfId="50" applyFont="1" applyFill="1" applyBorder="1" applyAlignment="1">
      <alignment horizontal="left" vertical="top" wrapText="1"/>
    </xf>
    <xf numFmtId="0" fontId="23" fillId="0" borderId="32" xfId="192" applyFont="1" applyBorder="1" applyAlignment="1">
      <alignment horizontal="left" vertical="top" wrapText="1"/>
    </xf>
    <xf numFmtId="0" fontId="30" fillId="0" borderId="32" xfId="192" applyFont="1" applyBorder="1" applyAlignment="1">
      <alignment horizontal="left" vertical="top" wrapText="1"/>
    </xf>
    <xf numFmtId="0" fontId="1" fillId="0" borderId="0" xfId="0" applyFont="1" applyAlignment="1">
      <alignment vertical="top"/>
    </xf>
    <xf numFmtId="0" fontId="1" fillId="0" borderId="8" xfId="0" applyFont="1" applyBorder="1" applyAlignment="1">
      <alignment vertical="top"/>
    </xf>
    <xf numFmtId="0" fontId="1" fillId="0" borderId="9" xfId="0" applyFont="1" applyBorder="1" applyAlignment="1">
      <alignment vertical="top"/>
    </xf>
    <xf numFmtId="168" fontId="1" fillId="0" borderId="9" xfId="0" applyNumberFormat="1" applyFont="1" applyBorder="1" applyAlignment="1">
      <alignment vertical="top"/>
    </xf>
    <xf numFmtId="9" fontId="1" fillId="0" borderId="9" xfId="0" applyNumberFormat="1" applyFont="1" applyBorder="1" applyAlignment="1">
      <alignment vertical="top"/>
    </xf>
    <xf numFmtId="169" fontId="1" fillId="0" borderId="0" xfId="0" applyNumberFormat="1" applyFont="1" applyAlignment="1">
      <alignment vertical="top"/>
    </xf>
    <xf numFmtId="0" fontId="1" fillId="0" borderId="9" xfId="0" applyFont="1" applyBorder="1"/>
    <xf numFmtId="0" fontId="1" fillId="0" borderId="9" xfId="0" applyFont="1" applyBorder="1" applyAlignment="1">
      <alignment horizontal="left"/>
    </xf>
    <xf numFmtId="0" fontId="43" fillId="0" borderId="32" xfId="50" applyFont="1" applyBorder="1" applyAlignment="1" applyProtection="1">
      <alignment horizontal="left" vertical="top" wrapText="1"/>
      <protection locked="0"/>
    </xf>
    <xf numFmtId="0" fontId="43" fillId="0" borderId="32" xfId="50" applyFont="1" applyBorder="1" applyAlignment="1">
      <alignment horizontal="left" vertical="top" wrapText="1"/>
    </xf>
    <xf numFmtId="4" fontId="43" fillId="0" borderId="32" xfId="50" applyNumberFormat="1" applyFont="1" applyBorder="1" applyAlignment="1" applyProtection="1">
      <alignment horizontal="right" vertical="top"/>
      <protection locked="0"/>
    </xf>
    <xf numFmtId="0" fontId="110" fillId="42" borderId="32" xfId="50" applyFont="1" applyFill="1" applyBorder="1" applyAlignment="1" applyProtection="1">
      <alignment horizontal="right" vertical="top" wrapText="1"/>
      <protection locked="0"/>
    </xf>
    <xf numFmtId="0" fontId="43" fillId="0" borderId="32" xfId="50" applyFont="1" applyBorder="1" applyAlignment="1">
      <alignment horizontal="center" vertical="top"/>
    </xf>
    <xf numFmtId="0" fontId="0" fillId="0" borderId="9" xfId="0" applyBorder="1" applyAlignment="1">
      <alignment vertical="top" wrapText="1"/>
    </xf>
    <xf numFmtId="0" fontId="1" fillId="0" borderId="31" xfId="0" applyFont="1" applyBorder="1" applyAlignment="1">
      <alignment horizontal="center" vertical="top"/>
    </xf>
    <xf numFmtId="0" fontId="13" fillId="0" borderId="0" xfId="0" applyFont="1" applyAlignment="1">
      <alignment vertical="top"/>
    </xf>
    <xf numFmtId="0" fontId="14" fillId="0" borderId="55" xfId="50" applyFont="1" applyBorder="1" applyAlignment="1">
      <alignment vertical="top" wrapText="1" shrinkToFit="1"/>
    </xf>
    <xf numFmtId="0" fontId="1" fillId="0" borderId="56" xfId="0" applyFont="1" applyBorder="1" applyAlignment="1">
      <alignment vertical="top"/>
    </xf>
    <xf numFmtId="0" fontId="9" fillId="0" borderId="57" xfId="50" applyFont="1" applyBorder="1" applyAlignment="1">
      <alignment vertical="top"/>
    </xf>
    <xf numFmtId="0" fontId="0" fillId="0" borderId="58" xfId="0" applyBorder="1" applyAlignment="1">
      <alignment vertical="top"/>
    </xf>
    <xf numFmtId="0" fontId="10" fillId="0" borderId="59" xfId="50" applyFont="1" applyBorder="1" applyAlignment="1">
      <alignment vertical="top"/>
    </xf>
    <xf numFmtId="0" fontId="0" fillId="0" borderId="42" xfId="0" applyBorder="1" applyAlignment="1">
      <alignment vertical="top"/>
    </xf>
    <xf numFmtId="0" fontId="11" fillId="0" borderId="59" xfId="50" applyFont="1" applyBorder="1" applyAlignment="1">
      <alignment vertical="top"/>
    </xf>
    <xf numFmtId="0" fontId="9" fillId="0" borderId="59" xfId="50" applyFont="1" applyBorder="1" applyAlignment="1">
      <alignment vertical="top"/>
    </xf>
    <xf numFmtId="9" fontId="18" fillId="0" borderId="15" xfId="50" applyNumberFormat="1" applyFont="1" applyBorder="1" applyAlignment="1">
      <alignment horizontal="center"/>
    </xf>
    <xf numFmtId="9" fontId="18" fillId="0" borderId="17" xfId="50" applyNumberFormat="1" applyFont="1" applyBorder="1" applyAlignment="1">
      <alignment horizontal="center"/>
    </xf>
    <xf numFmtId="9" fontId="18" fillId="0" borderId="18" xfId="50" applyNumberFormat="1" applyFont="1" applyBorder="1" applyAlignment="1">
      <alignment horizontal="center"/>
    </xf>
    <xf numFmtId="9" fontId="19" fillId="0" borderId="15" xfId="50" applyNumberFormat="1" applyFont="1" applyBorder="1" applyAlignment="1">
      <alignment horizontal="center"/>
    </xf>
    <xf numFmtId="9" fontId="19" fillId="0" borderId="17" xfId="50" applyNumberFormat="1" applyFont="1" applyBorder="1" applyAlignment="1">
      <alignment horizontal="center"/>
    </xf>
    <xf numFmtId="9" fontId="19" fillId="0" borderId="18" xfId="50" applyNumberFormat="1" applyFont="1" applyBorder="1" applyAlignment="1">
      <alignment horizontal="center"/>
    </xf>
    <xf numFmtId="9" fontId="20" fillId="0" borderId="15" xfId="50" applyNumberFormat="1" applyFont="1" applyBorder="1" applyAlignment="1">
      <alignment horizontal="center"/>
    </xf>
    <xf numFmtId="9" fontId="20" fillId="0" borderId="17" xfId="50" applyNumberFormat="1" applyFont="1" applyBorder="1" applyAlignment="1">
      <alignment horizontal="center"/>
    </xf>
    <xf numFmtId="9" fontId="20" fillId="0" borderId="18" xfId="50" applyNumberFormat="1" applyFont="1" applyBorder="1" applyAlignment="1">
      <alignment horizontal="center"/>
    </xf>
    <xf numFmtId="164" fontId="11" fillId="10" borderId="41" xfId="162" applyNumberFormat="1" applyFont="1" applyFill="1" applyBorder="1" applyAlignment="1" applyProtection="1">
      <alignment horizontal="center" vertical="top" wrapText="1"/>
      <protection locked="0"/>
    </xf>
    <xf numFmtId="164" fontId="11" fillId="10" borderId="52" xfId="162" applyNumberFormat="1" applyFont="1" applyFill="1" applyBorder="1" applyAlignment="1" applyProtection="1">
      <alignment horizontal="center" vertical="top" wrapText="1"/>
      <protection locked="0"/>
    </xf>
    <xf numFmtId="164" fontId="11" fillId="10" borderId="12" xfId="162" applyNumberFormat="1" applyFont="1" applyFill="1" applyBorder="1" applyAlignment="1" applyProtection="1">
      <alignment horizontal="center" vertical="top" wrapText="1"/>
      <protection locked="0"/>
    </xf>
    <xf numFmtId="0" fontId="2" fillId="0" borderId="46" xfId="162" applyFont="1" applyBorder="1" applyAlignment="1">
      <alignment horizontal="left" vertical="top" wrapText="1"/>
    </xf>
    <xf numFmtId="0" fontId="2" fillId="0" borderId="42" xfId="162" applyFont="1" applyBorder="1" applyAlignment="1">
      <alignment horizontal="left" vertical="top" wrapText="1"/>
    </xf>
    <xf numFmtId="0" fontId="2" fillId="0" borderId="35" xfId="162" applyFont="1" applyBorder="1" applyAlignment="1">
      <alignment horizontal="left" vertical="top" wrapText="1"/>
    </xf>
    <xf numFmtId="0" fontId="18" fillId="0" borderId="22" xfId="50" applyFont="1" applyBorder="1" applyAlignment="1">
      <alignment horizontal="center"/>
    </xf>
    <xf numFmtId="0" fontId="18" fillId="0" borderId="23" xfId="50" applyFont="1" applyBorder="1" applyAlignment="1">
      <alignment horizontal="center"/>
    </xf>
    <xf numFmtId="0" fontId="18" fillId="0" borderId="24" xfId="50" applyFont="1" applyBorder="1" applyAlignment="1">
      <alignment horizontal="center"/>
    </xf>
    <xf numFmtId="0" fontId="19" fillId="0" borderId="22" xfId="50" applyFont="1" applyBorder="1" applyAlignment="1">
      <alignment horizontal="center" wrapText="1"/>
    </xf>
    <xf numFmtId="0" fontId="19" fillId="0" borderId="23" xfId="50" applyFont="1" applyBorder="1" applyAlignment="1">
      <alignment horizontal="center" wrapText="1"/>
    </xf>
    <xf numFmtId="0" fontId="19" fillId="0" borderId="24" xfId="50" applyFont="1" applyBorder="1" applyAlignment="1">
      <alignment horizontal="center" wrapText="1"/>
    </xf>
    <xf numFmtId="0" fontId="20" fillId="0" borderId="22" xfId="50" applyFont="1" applyBorder="1" applyAlignment="1">
      <alignment horizontal="center"/>
    </xf>
    <xf numFmtId="0" fontId="20" fillId="0" borderId="23" xfId="50" applyFont="1" applyBorder="1" applyAlignment="1">
      <alignment horizontal="center"/>
    </xf>
    <xf numFmtId="0" fontId="20" fillId="0" borderId="21" xfId="50" applyFont="1" applyBorder="1" applyAlignment="1">
      <alignment horizontal="center"/>
    </xf>
    <xf numFmtId="0" fontId="28" fillId="46" borderId="40" xfId="50" applyFont="1" applyFill="1" applyBorder="1" applyAlignment="1" applyProtection="1">
      <alignment horizontal="center" vertical="top"/>
      <protection locked="0"/>
    </xf>
    <xf numFmtId="0" fontId="23" fillId="0" borderId="31" xfId="50" applyFont="1" applyBorder="1" applyAlignment="1">
      <alignment horizontal="left" vertical="top" wrapText="1"/>
    </xf>
    <xf numFmtId="0" fontId="23" fillId="0" borderId="32" xfId="50" applyFont="1" applyBorder="1" applyAlignment="1">
      <alignment horizontal="left" vertical="top" wrapText="1"/>
    </xf>
    <xf numFmtId="0" fontId="23" fillId="0" borderId="8" xfId="50" applyFont="1" applyBorder="1" applyAlignment="1">
      <alignment horizontal="left" vertical="top" wrapText="1"/>
    </xf>
    <xf numFmtId="0" fontId="24" fillId="8" borderId="32" xfId="50" applyFont="1" applyFill="1" applyBorder="1" applyAlignment="1">
      <alignment horizontal="left" vertical="top" wrapText="1"/>
    </xf>
    <xf numFmtId="0" fontId="23" fillId="42" borderId="32" xfId="50" applyFont="1" applyFill="1" applyBorder="1" applyAlignment="1">
      <alignment horizontal="left" vertical="top" wrapText="1"/>
    </xf>
    <xf numFmtId="0" fontId="23" fillId="42" borderId="31" xfId="50" applyFont="1" applyFill="1" applyBorder="1" applyAlignment="1">
      <alignment horizontal="left" vertical="top" wrapText="1"/>
    </xf>
    <xf numFmtId="0" fontId="23" fillId="42" borderId="8" xfId="50" applyFont="1" applyFill="1" applyBorder="1" applyAlignment="1">
      <alignment horizontal="left" vertical="top" wrapText="1"/>
    </xf>
    <xf numFmtId="0" fontId="33" fillId="0" borderId="32" xfId="50" applyFont="1" applyFill="1" applyBorder="1" applyAlignment="1">
      <alignment horizontal="left" vertical="top" wrapText="1"/>
    </xf>
    <xf numFmtId="0" fontId="23" fillId="0" borderId="32" xfId="50" applyFont="1" applyFill="1" applyBorder="1" applyAlignment="1" applyProtection="1">
      <alignment horizontal="left" vertical="top" wrapText="1"/>
      <protection locked="0"/>
    </xf>
    <xf numFmtId="0" fontId="23" fillId="0" borderId="32" xfId="193" applyFont="1" applyBorder="1" applyAlignment="1">
      <alignment horizontal="left" vertical="top" wrapText="1"/>
    </xf>
    <xf numFmtId="0" fontId="23" fillId="0" borderId="32" xfId="50" applyFont="1" applyFill="1" applyBorder="1" applyAlignment="1">
      <alignment horizontal="left" vertical="top" wrapText="1"/>
    </xf>
  </cellXfs>
  <cellStyles count="194">
    <cellStyle name="20% - Accent1 2" xfId="1" xr:uid="{00000000-0005-0000-0000-000000000000}"/>
    <cellStyle name="20% - Accent2 2" xfId="2" xr:uid="{00000000-0005-0000-0000-000001000000}"/>
    <cellStyle name="20% - Accent3 2" xfId="3" xr:uid="{00000000-0005-0000-0000-000002000000}"/>
    <cellStyle name="20% - Accent4 2" xfId="4" xr:uid="{00000000-0005-0000-0000-000003000000}"/>
    <cellStyle name="20% - Accent5 2" xfId="5" xr:uid="{00000000-0005-0000-0000-000004000000}"/>
    <cellStyle name="20% - Accent6 2" xfId="6" xr:uid="{00000000-0005-0000-0000-000005000000}"/>
    <cellStyle name="40% - Accent1 2" xfId="7" xr:uid="{00000000-0005-0000-0000-000006000000}"/>
    <cellStyle name="40% - Accent2 2" xfId="8" xr:uid="{00000000-0005-0000-0000-000007000000}"/>
    <cellStyle name="40% - Accent3 2" xfId="9" xr:uid="{00000000-0005-0000-0000-000008000000}"/>
    <cellStyle name="40% - Accent4 2" xfId="10" xr:uid="{00000000-0005-0000-0000-000009000000}"/>
    <cellStyle name="40% - Accent5 2" xfId="11" xr:uid="{00000000-0005-0000-0000-00000A000000}"/>
    <cellStyle name="40% - Accent6 2" xfId="12" xr:uid="{00000000-0005-0000-0000-00000B000000}"/>
    <cellStyle name="60% - Accent1 2" xfId="13" xr:uid="{00000000-0005-0000-0000-00000C000000}"/>
    <cellStyle name="60% - Accent2 2" xfId="14" xr:uid="{00000000-0005-0000-0000-00000D000000}"/>
    <cellStyle name="60% - Accent3 2" xfId="15" xr:uid="{00000000-0005-0000-0000-00000E000000}"/>
    <cellStyle name="60% - Accent4 2" xfId="16" xr:uid="{00000000-0005-0000-0000-00000F000000}"/>
    <cellStyle name="60% - Accent5 2" xfId="17" xr:uid="{00000000-0005-0000-0000-000010000000}"/>
    <cellStyle name="60% - Accent6 2" xfId="18" xr:uid="{00000000-0005-0000-0000-000011000000}"/>
    <cellStyle name="Accent1 2" xfId="19" xr:uid="{00000000-0005-0000-0000-000012000000}"/>
    <cellStyle name="Accent2 2" xfId="20" xr:uid="{00000000-0005-0000-0000-000013000000}"/>
    <cellStyle name="Accent3 2" xfId="21" xr:uid="{00000000-0005-0000-0000-000014000000}"/>
    <cellStyle name="Accent3 2 2" xfId="22" xr:uid="{00000000-0005-0000-0000-000015000000}"/>
    <cellStyle name="Accent4 2" xfId="23" xr:uid="{00000000-0005-0000-0000-000016000000}"/>
    <cellStyle name="Accent5 2" xfId="24" xr:uid="{00000000-0005-0000-0000-000017000000}"/>
    <cellStyle name="Accent6 2" xfId="25" xr:uid="{00000000-0005-0000-0000-000018000000}"/>
    <cellStyle name="Bad" xfId="26" xr:uid="{00000000-0005-0000-0000-000019000000}"/>
    <cellStyle name="Berekening 2" xfId="27" xr:uid="{00000000-0005-0000-0000-00001A000000}"/>
    <cellStyle name="Check Cell" xfId="28" xr:uid="{00000000-0005-0000-0000-00001B000000}"/>
    <cellStyle name="Controlecel 2" xfId="29" xr:uid="{00000000-0005-0000-0000-00001C000000}"/>
    <cellStyle name="Euro" xfId="30" xr:uid="{00000000-0005-0000-0000-00001E000000}"/>
    <cellStyle name="Euro 2" xfId="31" xr:uid="{00000000-0005-0000-0000-00001F000000}"/>
    <cellStyle name="Explanatory Text" xfId="32" xr:uid="{00000000-0005-0000-0000-000020000000}"/>
    <cellStyle name="Gekoppelde cel 2" xfId="33" xr:uid="{00000000-0005-0000-0000-000021000000}"/>
    <cellStyle name="Goed 2" xfId="34" xr:uid="{00000000-0005-0000-0000-000022000000}"/>
    <cellStyle name="Header" xfId="35" xr:uid="{00000000-0005-0000-0000-000023000000}"/>
    <cellStyle name="Heading 1" xfId="36" xr:uid="{00000000-0005-0000-0000-000024000000}"/>
    <cellStyle name="Heading 2" xfId="37" xr:uid="{00000000-0005-0000-0000-000025000000}"/>
    <cellStyle name="Heading 3" xfId="38" xr:uid="{00000000-0005-0000-0000-000026000000}"/>
    <cellStyle name="Heading 4" xfId="39" xr:uid="{00000000-0005-0000-0000-000027000000}"/>
    <cellStyle name="Hyperlink" xfId="40" builtinId="8"/>
    <cellStyle name="Hyperlink 2" xfId="41" xr:uid="{00000000-0005-0000-0000-000029000000}"/>
    <cellStyle name="Input" xfId="42" xr:uid="{00000000-0005-0000-0000-00002A000000}"/>
    <cellStyle name="Invoer 2" xfId="43" xr:uid="{00000000-0005-0000-0000-00002B000000}"/>
    <cellStyle name="Komma 2" xfId="44" xr:uid="{00000000-0005-0000-0000-00002C000000}"/>
    <cellStyle name="Kop 1 2" xfId="45" xr:uid="{00000000-0005-0000-0000-00002D000000}"/>
    <cellStyle name="Kop 2 2" xfId="46" xr:uid="{00000000-0005-0000-0000-00002E000000}"/>
    <cellStyle name="Kop 3 2" xfId="47" xr:uid="{00000000-0005-0000-0000-00002F000000}"/>
    <cellStyle name="Kop 4 2" xfId="48" xr:uid="{00000000-0005-0000-0000-000030000000}"/>
    <cellStyle name="Legal 8½ x 14 in" xfId="49" xr:uid="{00000000-0005-0000-0000-000031000000}"/>
    <cellStyle name="Legal 8½ x 14 in 2" xfId="50" xr:uid="{00000000-0005-0000-0000-000032000000}"/>
    <cellStyle name="Legal 8½ x 14 in 2 2" xfId="192" xr:uid="{358BE3B6-697E-47B9-A552-36A10EBE74B3}"/>
    <cellStyle name="Legal 8½ x 14 in 2 3" xfId="193" xr:uid="{58CA79AF-5A09-4AD8-AB23-3028B31F74B7}"/>
    <cellStyle name="Legal 8½ x 14 in 4 2" xfId="51" xr:uid="{00000000-0005-0000-0000-000033000000}"/>
    <cellStyle name="Legal 8½ x 14 in_3 Water Dunea Evides Oasen" xfId="52" xr:uid="{00000000-0005-0000-0000-000034000000}"/>
    <cellStyle name="Neutraal 2" xfId="53" xr:uid="{00000000-0005-0000-0000-000035000000}"/>
    <cellStyle name="Normal 2" xfId="54" xr:uid="{00000000-0005-0000-0000-000037000000}"/>
    <cellStyle name="Normal 2 10" xfId="55" xr:uid="{00000000-0005-0000-0000-000038000000}"/>
    <cellStyle name="Normal 2 11" xfId="56" xr:uid="{00000000-0005-0000-0000-000039000000}"/>
    <cellStyle name="Normal 2 12" xfId="57" xr:uid="{00000000-0005-0000-0000-00003A000000}"/>
    <cellStyle name="Normal 2 13" xfId="58" xr:uid="{00000000-0005-0000-0000-00003B000000}"/>
    <cellStyle name="Normal 2 14" xfId="59" xr:uid="{00000000-0005-0000-0000-00003C000000}"/>
    <cellStyle name="Normal 2 15" xfId="60" xr:uid="{00000000-0005-0000-0000-00003D000000}"/>
    <cellStyle name="Normal 2 16" xfId="61" xr:uid="{00000000-0005-0000-0000-00003E000000}"/>
    <cellStyle name="Normal 2 17" xfId="62" xr:uid="{00000000-0005-0000-0000-00003F000000}"/>
    <cellStyle name="Normal 2 18" xfId="63" xr:uid="{00000000-0005-0000-0000-000040000000}"/>
    <cellStyle name="Normal 2 19" xfId="64" xr:uid="{00000000-0005-0000-0000-000041000000}"/>
    <cellStyle name="Normal 2 2" xfId="65" xr:uid="{00000000-0005-0000-0000-000042000000}"/>
    <cellStyle name="Normal 2 20" xfId="66" xr:uid="{00000000-0005-0000-0000-000043000000}"/>
    <cellStyle name="Normal 2 21" xfId="67" xr:uid="{00000000-0005-0000-0000-000044000000}"/>
    <cellStyle name="Normal 2 22" xfId="68" xr:uid="{00000000-0005-0000-0000-000045000000}"/>
    <cellStyle name="Normal 2 23" xfId="69" xr:uid="{00000000-0005-0000-0000-000046000000}"/>
    <cellStyle name="Normal 2 24" xfId="70" xr:uid="{00000000-0005-0000-0000-000047000000}"/>
    <cellStyle name="Normal 2 25" xfId="71" xr:uid="{00000000-0005-0000-0000-000048000000}"/>
    <cellStyle name="Normal 2 26" xfId="72" xr:uid="{00000000-0005-0000-0000-000049000000}"/>
    <cellStyle name="Normal 2 27" xfId="73" xr:uid="{00000000-0005-0000-0000-00004A000000}"/>
    <cellStyle name="Normal 2 28" xfId="74" xr:uid="{00000000-0005-0000-0000-00004B000000}"/>
    <cellStyle name="Normal 2 29" xfId="75" xr:uid="{00000000-0005-0000-0000-00004C000000}"/>
    <cellStyle name="Normal 2 3" xfId="76" xr:uid="{00000000-0005-0000-0000-00004D000000}"/>
    <cellStyle name="Normal 2 30" xfId="77" xr:uid="{00000000-0005-0000-0000-00004E000000}"/>
    <cellStyle name="Normal 2 31" xfId="78" xr:uid="{00000000-0005-0000-0000-00004F000000}"/>
    <cellStyle name="Normal 2 32" xfId="79" xr:uid="{00000000-0005-0000-0000-000050000000}"/>
    <cellStyle name="Normal 2 33" xfId="80" xr:uid="{00000000-0005-0000-0000-000051000000}"/>
    <cellStyle name="Normal 2 34" xfId="81" xr:uid="{00000000-0005-0000-0000-000052000000}"/>
    <cellStyle name="Normal 2 35" xfId="82" xr:uid="{00000000-0005-0000-0000-000053000000}"/>
    <cellStyle name="Normal 2 36" xfId="83" xr:uid="{00000000-0005-0000-0000-000054000000}"/>
    <cellStyle name="Normal 2 37" xfId="84" xr:uid="{00000000-0005-0000-0000-000055000000}"/>
    <cellStyle name="Normal 2 38" xfId="85" xr:uid="{00000000-0005-0000-0000-000056000000}"/>
    <cellStyle name="Normal 2 39" xfId="86" xr:uid="{00000000-0005-0000-0000-000057000000}"/>
    <cellStyle name="Normal 2 4" xfId="87" xr:uid="{00000000-0005-0000-0000-000058000000}"/>
    <cellStyle name="Normal 2 40" xfId="88" xr:uid="{00000000-0005-0000-0000-000059000000}"/>
    <cellStyle name="Normal 2 41" xfId="89" xr:uid="{00000000-0005-0000-0000-00005A000000}"/>
    <cellStyle name="Normal 2 42" xfId="90" xr:uid="{00000000-0005-0000-0000-00005B000000}"/>
    <cellStyle name="Normal 2 43" xfId="91" xr:uid="{00000000-0005-0000-0000-00005C000000}"/>
    <cellStyle name="Normal 2 44" xfId="92" xr:uid="{00000000-0005-0000-0000-00005D000000}"/>
    <cellStyle name="Normal 2 45" xfId="93" xr:uid="{00000000-0005-0000-0000-00005E000000}"/>
    <cellStyle name="Normal 2 46" xfId="94" xr:uid="{00000000-0005-0000-0000-00005F000000}"/>
    <cellStyle name="Normal 2 47" xfId="95" xr:uid="{00000000-0005-0000-0000-000060000000}"/>
    <cellStyle name="Normal 2 48" xfId="96" xr:uid="{00000000-0005-0000-0000-000061000000}"/>
    <cellStyle name="Normal 2 49" xfId="97" xr:uid="{00000000-0005-0000-0000-000062000000}"/>
    <cellStyle name="Normal 2 5" xfId="98" xr:uid="{00000000-0005-0000-0000-000063000000}"/>
    <cellStyle name="Normal 2 50" xfId="99" xr:uid="{00000000-0005-0000-0000-000064000000}"/>
    <cellStyle name="Normal 2 51" xfId="100" xr:uid="{00000000-0005-0000-0000-000065000000}"/>
    <cellStyle name="Normal 2 52" xfId="101" xr:uid="{00000000-0005-0000-0000-000066000000}"/>
    <cellStyle name="Normal 2 53" xfId="102" xr:uid="{00000000-0005-0000-0000-000067000000}"/>
    <cellStyle name="Normal 2 54" xfId="103" xr:uid="{00000000-0005-0000-0000-000068000000}"/>
    <cellStyle name="Normal 2 55" xfId="104" xr:uid="{00000000-0005-0000-0000-000069000000}"/>
    <cellStyle name="Normal 2 56" xfId="105" xr:uid="{00000000-0005-0000-0000-00006A000000}"/>
    <cellStyle name="Normal 2 57" xfId="106" xr:uid="{00000000-0005-0000-0000-00006B000000}"/>
    <cellStyle name="Normal 2 58" xfId="107" xr:uid="{00000000-0005-0000-0000-00006C000000}"/>
    <cellStyle name="Normal 2 59" xfId="108" xr:uid="{00000000-0005-0000-0000-00006D000000}"/>
    <cellStyle name="Normal 2 6" xfId="109" xr:uid="{00000000-0005-0000-0000-00006E000000}"/>
    <cellStyle name="Normal 2 60" xfId="110" xr:uid="{00000000-0005-0000-0000-00006F000000}"/>
    <cellStyle name="Normal 2 61" xfId="111" xr:uid="{00000000-0005-0000-0000-000070000000}"/>
    <cellStyle name="Normal 2 62" xfId="112" xr:uid="{00000000-0005-0000-0000-000071000000}"/>
    <cellStyle name="Normal 2 63" xfId="113" xr:uid="{00000000-0005-0000-0000-000072000000}"/>
    <cellStyle name="Normal 2 64" xfId="114" xr:uid="{00000000-0005-0000-0000-000073000000}"/>
    <cellStyle name="Normal 2 65" xfId="115" xr:uid="{00000000-0005-0000-0000-000074000000}"/>
    <cellStyle name="Normal 2 66" xfId="116" xr:uid="{00000000-0005-0000-0000-000075000000}"/>
    <cellStyle name="Normal 2 67" xfId="117" xr:uid="{00000000-0005-0000-0000-000076000000}"/>
    <cellStyle name="Normal 2 68" xfId="118" xr:uid="{00000000-0005-0000-0000-000077000000}"/>
    <cellStyle name="Normal 2 69" xfId="119" xr:uid="{00000000-0005-0000-0000-000078000000}"/>
    <cellStyle name="Normal 2 7" xfId="120" xr:uid="{00000000-0005-0000-0000-000079000000}"/>
    <cellStyle name="Normal 2 70" xfId="121" xr:uid="{00000000-0005-0000-0000-00007A000000}"/>
    <cellStyle name="Normal 2 71" xfId="122" xr:uid="{00000000-0005-0000-0000-00007B000000}"/>
    <cellStyle name="Normal 2 72" xfId="123" xr:uid="{00000000-0005-0000-0000-00007C000000}"/>
    <cellStyle name="Normal 2 73" xfId="124" xr:uid="{00000000-0005-0000-0000-00007D000000}"/>
    <cellStyle name="Normal 2 74" xfId="125" xr:uid="{00000000-0005-0000-0000-00007E000000}"/>
    <cellStyle name="Normal 2 75" xfId="126" xr:uid="{00000000-0005-0000-0000-00007F000000}"/>
    <cellStyle name="Normal 2 76" xfId="127" xr:uid="{00000000-0005-0000-0000-000080000000}"/>
    <cellStyle name="Normal 2 77" xfId="128" xr:uid="{00000000-0005-0000-0000-000081000000}"/>
    <cellStyle name="Normal 2 78" xfId="129" xr:uid="{00000000-0005-0000-0000-000082000000}"/>
    <cellStyle name="Normal 2 79" xfId="130" xr:uid="{00000000-0005-0000-0000-000083000000}"/>
    <cellStyle name="Normal 2 8" xfId="131" xr:uid="{00000000-0005-0000-0000-000084000000}"/>
    <cellStyle name="Normal 2 80" xfId="132" xr:uid="{00000000-0005-0000-0000-000085000000}"/>
    <cellStyle name="Normal 2 81" xfId="133" xr:uid="{00000000-0005-0000-0000-000086000000}"/>
    <cellStyle name="Normal 2 82" xfId="134" xr:uid="{00000000-0005-0000-0000-000087000000}"/>
    <cellStyle name="Normal 2 83" xfId="135" xr:uid="{00000000-0005-0000-0000-000088000000}"/>
    <cellStyle name="Normal 2 84" xfId="136" xr:uid="{00000000-0005-0000-0000-000089000000}"/>
    <cellStyle name="Normal 2 85" xfId="137" xr:uid="{00000000-0005-0000-0000-00008A000000}"/>
    <cellStyle name="Normal 2 86" xfId="138" xr:uid="{00000000-0005-0000-0000-00008B000000}"/>
    <cellStyle name="Normal 2 87" xfId="139" xr:uid="{00000000-0005-0000-0000-00008C000000}"/>
    <cellStyle name="Normal 2 88" xfId="140" xr:uid="{00000000-0005-0000-0000-00008D000000}"/>
    <cellStyle name="Normal 2 89" xfId="141" xr:uid="{00000000-0005-0000-0000-00008E000000}"/>
    <cellStyle name="Normal 2 9" xfId="142" xr:uid="{00000000-0005-0000-0000-00008F000000}"/>
    <cellStyle name="Normal 2 90" xfId="143" xr:uid="{00000000-0005-0000-0000-000090000000}"/>
    <cellStyle name="Note" xfId="144" xr:uid="{00000000-0005-0000-0000-000091000000}"/>
    <cellStyle name="Notitie 2" xfId="145" xr:uid="{00000000-0005-0000-0000-000092000000}"/>
    <cellStyle name="Ongeldig 2" xfId="146" xr:uid="{00000000-0005-0000-0000-000093000000}"/>
    <cellStyle name="Output" xfId="147" xr:uid="{00000000-0005-0000-0000-000094000000}"/>
    <cellStyle name="Procent" xfId="148" builtinId="5"/>
    <cellStyle name="Procent 2" xfId="149" xr:uid="{00000000-0005-0000-0000-000096000000}"/>
    <cellStyle name="Procent 3" xfId="150" xr:uid="{00000000-0005-0000-0000-000097000000}"/>
    <cellStyle name="Procent 3 2" xfId="151" xr:uid="{00000000-0005-0000-0000-000098000000}"/>
    <cellStyle name="Procent 3 2 2" xfId="152" xr:uid="{00000000-0005-0000-0000-000099000000}"/>
    <cellStyle name="Procent 3 3" xfId="153" xr:uid="{00000000-0005-0000-0000-00009A000000}"/>
    <cellStyle name="Procent 3 4" xfId="154" xr:uid="{00000000-0005-0000-0000-00009B000000}"/>
    <cellStyle name="Procent 4" xfId="155" xr:uid="{00000000-0005-0000-0000-00009C000000}"/>
    <cellStyle name="Procent 4 2" xfId="156" xr:uid="{00000000-0005-0000-0000-00009D000000}"/>
    <cellStyle name="Procent 5" xfId="157" xr:uid="{00000000-0005-0000-0000-00009E000000}"/>
    <cellStyle name="Procent 6" xfId="158" xr:uid="{00000000-0005-0000-0000-00009F000000}"/>
    <cellStyle name="Procent 7" xfId="159" xr:uid="{00000000-0005-0000-0000-0000A0000000}"/>
    <cellStyle name="Procent 7 2" xfId="160" xr:uid="{00000000-0005-0000-0000-0000A1000000}"/>
    <cellStyle name="Procent 8" xfId="161" xr:uid="{00000000-0005-0000-0000-0000A2000000}"/>
    <cellStyle name="Standaard" xfId="0" builtinId="0"/>
    <cellStyle name="Standaard 2" xfId="162" xr:uid="{00000000-0005-0000-0000-0000A3000000}"/>
    <cellStyle name="Standaard 2 2" xfId="163" xr:uid="{00000000-0005-0000-0000-0000A4000000}"/>
    <cellStyle name="Standaard 3" xfId="164" xr:uid="{00000000-0005-0000-0000-0000A5000000}"/>
    <cellStyle name="Standaard 3 2" xfId="165" xr:uid="{00000000-0005-0000-0000-0000A6000000}"/>
    <cellStyle name="Standaard 3 3" xfId="166" xr:uid="{00000000-0005-0000-0000-0000A7000000}"/>
    <cellStyle name="Standaard 4" xfId="167" xr:uid="{00000000-0005-0000-0000-0000A8000000}"/>
    <cellStyle name="Standaard 4 2" xfId="168" xr:uid="{00000000-0005-0000-0000-0000A9000000}"/>
    <cellStyle name="Standaard 4 2 2" xfId="169" xr:uid="{00000000-0005-0000-0000-0000AA000000}"/>
    <cellStyle name="Standaard 4 3" xfId="170" xr:uid="{00000000-0005-0000-0000-0000AB000000}"/>
    <cellStyle name="Standaard 5" xfId="171" xr:uid="{00000000-0005-0000-0000-0000AC000000}"/>
    <cellStyle name="Standaard 5 2" xfId="172" xr:uid="{00000000-0005-0000-0000-0000AD000000}"/>
    <cellStyle name="Standaard 5 3" xfId="173" xr:uid="{00000000-0005-0000-0000-0000AE000000}"/>
    <cellStyle name="Standaard 6" xfId="174" xr:uid="{00000000-0005-0000-0000-0000AF000000}"/>
    <cellStyle name="Standaard 7" xfId="175" xr:uid="{00000000-0005-0000-0000-0000B0000000}"/>
    <cellStyle name="Standaard 8" xfId="176" xr:uid="{00000000-0005-0000-0000-0000B1000000}"/>
    <cellStyle name="Totaal 2" xfId="177" xr:uid="{00000000-0005-0000-0000-0000B2000000}"/>
    <cellStyle name="Uitvoer 2" xfId="178" xr:uid="{00000000-0005-0000-0000-0000B3000000}"/>
    <cellStyle name="Valuta" xfId="179" builtinId="4"/>
    <cellStyle name="Valuta 2" xfId="180" xr:uid="{00000000-0005-0000-0000-0000B4000000}"/>
    <cellStyle name="Valuta 2 2" xfId="181" xr:uid="{00000000-0005-0000-0000-0000B5000000}"/>
    <cellStyle name="Valuta 3" xfId="182" xr:uid="{00000000-0005-0000-0000-0000B6000000}"/>
    <cellStyle name="Valuta 3 2" xfId="183" xr:uid="{00000000-0005-0000-0000-0000B7000000}"/>
    <cellStyle name="Valuta 4" xfId="184" xr:uid="{00000000-0005-0000-0000-0000B8000000}"/>
    <cellStyle name="Valuta 5" xfId="185" xr:uid="{00000000-0005-0000-0000-0000B9000000}"/>
    <cellStyle name="Valuta 6" xfId="186" xr:uid="{00000000-0005-0000-0000-0000BA000000}"/>
    <cellStyle name="Valuta 7" xfId="187" xr:uid="{00000000-0005-0000-0000-0000BB000000}"/>
    <cellStyle name="Valuta 8" xfId="188" xr:uid="{00000000-0005-0000-0000-0000BC000000}"/>
    <cellStyle name="Valuta 8 2" xfId="189" xr:uid="{00000000-0005-0000-0000-0000BD000000}"/>
    <cellStyle name="Verklarende tekst 2" xfId="190" xr:uid="{00000000-0005-0000-0000-0000BE000000}"/>
    <cellStyle name="Waarschuwingstekst 2" xfId="191" xr:uid="{00000000-0005-0000-0000-0000BF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customXml" Target="../customXml/item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8</xdr:col>
      <xdr:colOff>0</xdr:colOff>
      <xdr:row>38</xdr:row>
      <xdr:rowOff>38100</xdr:rowOff>
    </xdr:to>
    <xdr:sp macro="" textlink="">
      <xdr:nvSpPr>
        <xdr:cNvPr id="8197" name="Text Box 5">
          <a:extLst>
            <a:ext uri="{FF2B5EF4-FFF2-40B4-BE49-F238E27FC236}">
              <a16:creationId xmlns:a16="http://schemas.microsoft.com/office/drawing/2014/main" id="{C3AF2964-9096-4EBD-9BE1-35592602FD00}"/>
            </a:ext>
          </a:extLst>
        </xdr:cNvPr>
        <xdr:cNvSpPr txBox="1">
          <a:spLocks noChangeArrowheads="1"/>
        </xdr:cNvSpPr>
      </xdr:nvSpPr>
      <xdr:spPr bwMode="auto">
        <a:xfrm>
          <a:off x="0" y="0"/>
          <a:ext cx="5229225" cy="6334125"/>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lnSpc>
              <a:spcPts val="1100"/>
            </a:lnSpc>
            <a:defRPr sz="1000"/>
          </a:pPr>
          <a:r>
            <a:rPr lang="nl-NL" sz="1000" b="1" i="0" u="none" strike="noStrike" baseline="0">
              <a:solidFill>
                <a:srgbClr val="000000"/>
              </a:solidFill>
              <a:latin typeface="Arial"/>
              <a:cs typeface="Arial"/>
            </a:rPr>
            <a:t>Hoofdstuk 2  Lijst van verrekeneenheden inclusief toelichting</a:t>
          </a:r>
          <a:endParaRPr lang="nl-NL" sz="1000" b="0" i="0" u="none" strike="noStrike" baseline="0">
            <a:solidFill>
              <a:srgbClr val="000000"/>
            </a:solidFill>
            <a:latin typeface="Arial"/>
            <a:cs typeface="Arial"/>
          </a:endParaRPr>
        </a:p>
        <a:p>
          <a:pPr algn="l" rtl="0">
            <a:lnSpc>
              <a:spcPts val="1100"/>
            </a:lnSpc>
            <a:defRPr sz="1000"/>
          </a:pPr>
          <a:endParaRPr lang="nl-NL" sz="1000" b="0" i="0" u="none" strike="noStrike" baseline="0">
            <a:solidFill>
              <a:srgbClr val="000000"/>
            </a:solidFill>
            <a:latin typeface="Arial"/>
            <a:cs typeface="Arial"/>
          </a:endParaRPr>
        </a:p>
        <a:p>
          <a:pPr algn="l" rtl="0">
            <a:lnSpc>
              <a:spcPts val="1100"/>
            </a:lnSpc>
            <a:defRPr sz="1000"/>
          </a:pPr>
          <a:r>
            <a:rPr lang="nl-NL" sz="1000" b="0" i="0" u="none" strike="noStrike" baseline="0">
              <a:solidFill>
                <a:srgbClr val="000000"/>
              </a:solidFill>
              <a:latin typeface="Arial"/>
              <a:cs typeface="Arial"/>
            </a:rPr>
            <a:t>Hoofdstuk 2 geeft de omschrijvingen + toelichting van de besteksposten en bijbehorende verrekentarieven. </a:t>
          </a:r>
        </a:p>
        <a:p>
          <a:pPr algn="l" rtl="0">
            <a:lnSpc>
              <a:spcPts val="1100"/>
            </a:lnSpc>
            <a:defRPr sz="1000"/>
          </a:pPr>
          <a:endParaRPr lang="nl-NL" sz="1000" b="0" i="0" u="none" strike="noStrike" baseline="0">
            <a:solidFill>
              <a:srgbClr val="000000"/>
            </a:solidFill>
            <a:latin typeface="Arial"/>
            <a:cs typeface="Arial"/>
          </a:endParaRPr>
        </a:p>
        <a:p>
          <a:pPr algn="l" rtl="0">
            <a:lnSpc>
              <a:spcPts val="1100"/>
            </a:lnSpc>
            <a:defRPr sz="1000"/>
          </a:pPr>
          <a:r>
            <a:rPr lang="nl-NL" sz="1000" b="0" i="0" u="none" strike="noStrike" baseline="0">
              <a:solidFill>
                <a:srgbClr val="000000"/>
              </a:solidFill>
              <a:latin typeface="Arial"/>
              <a:cs typeface="Arial"/>
            </a:rPr>
            <a:t>In dit kaderbestek is door de opdrachtgevers een bewuste keuze gemaakt om te werken met clustercodes. Clusters zijn opgesteld op basis van historische gegevens en bedoeld om voor alle partijen de administratie van projectopdrachten te vereenvoudigen en het projectmatig werken te vereenvoudigen. </a:t>
          </a:r>
        </a:p>
        <a:p>
          <a:pPr algn="l" rtl="0">
            <a:lnSpc>
              <a:spcPts val="1100"/>
            </a:lnSpc>
            <a:defRPr sz="1000"/>
          </a:pPr>
          <a:endParaRPr lang="nl-NL" sz="1000" b="0" i="0" u="none" strike="noStrike" baseline="0">
            <a:solidFill>
              <a:srgbClr val="000000"/>
            </a:solidFill>
            <a:latin typeface="Arial"/>
            <a:cs typeface="Arial"/>
          </a:endParaRPr>
        </a:p>
        <a:p>
          <a:pPr algn="l" rtl="0">
            <a:lnSpc>
              <a:spcPts val="1100"/>
            </a:lnSpc>
            <a:defRPr sz="1000"/>
          </a:pPr>
          <a:r>
            <a:rPr lang="nl-NL" sz="1000" b="0" i="0" u="none" strike="noStrike" baseline="0">
              <a:solidFill>
                <a:srgbClr val="000000"/>
              </a:solidFill>
              <a:latin typeface="Arial"/>
              <a:cs typeface="Arial"/>
            </a:rPr>
            <a:t>Een cluster is een samenstel van bestaande besteksposities welke voor het uitvoeren van een bepaalde activiteit bij elkaar horen. Alle projectopdrachten worden, tenzij anders is overeengekomen, tegen clusterprijzen afgerekend. (V codes).</a:t>
          </a:r>
        </a:p>
        <a:p>
          <a:pPr algn="l" rtl="0">
            <a:lnSpc>
              <a:spcPts val="1100"/>
            </a:lnSpc>
            <a:defRPr sz="1000"/>
          </a:pPr>
          <a:endParaRPr lang="nl-NL" sz="1000" b="0" i="0" u="none" strike="noStrike" baseline="0">
            <a:solidFill>
              <a:srgbClr val="000000"/>
            </a:solidFill>
            <a:latin typeface="Arial"/>
            <a:cs typeface="Arial"/>
          </a:endParaRPr>
        </a:p>
        <a:p>
          <a:pPr algn="l" rtl="0">
            <a:lnSpc>
              <a:spcPts val="1100"/>
            </a:lnSpc>
            <a:defRPr sz="1000"/>
          </a:pPr>
          <a:r>
            <a:rPr lang="nl-NL" sz="1000" b="0" i="0" u="none" strike="noStrike" baseline="0">
              <a:solidFill>
                <a:srgbClr val="000000"/>
              </a:solidFill>
              <a:latin typeface="Arial"/>
              <a:cs typeface="Arial"/>
            </a:rPr>
            <a:t>In de clusters zijn alle voorkomende grondsoorten en bijbehorende werkzaamheden opgenomen. Tevens maken alle mogelijke combinaties van de verschillende disciplines bij het gelijktijdig uitvoeren hiervan deel uit.</a:t>
          </a:r>
        </a:p>
        <a:p>
          <a:pPr algn="l" rtl="0">
            <a:lnSpc>
              <a:spcPts val="1100"/>
            </a:lnSpc>
            <a:defRPr sz="1000"/>
          </a:pPr>
          <a:endParaRPr lang="nl-NL" sz="1000" b="0" i="0" u="none" strike="noStrike" baseline="0">
            <a:solidFill>
              <a:srgbClr val="000000"/>
            </a:solidFill>
            <a:latin typeface="Arial"/>
            <a:cs typeface="Arial"/>
          </a:endParaRPr>
        </a:p>
        <a:p>
          <a:pPr algn="l" rtl="0">
            <a:lnSpc>
              <a:spcPts val="1100"/>
            </a:lnSpc>
            <a:defRPr sz="1000"/>
          </a:pPr>
          <a:r>
            <a:rPr lang="nl-NL" sz="1000" b="0" i="0" u="none" strike="noStrike" baseline="0">
              <a:solidFill>
                <a:srgbClr val="000000"/>
              </a:solidFill>
              <a:latin typeface="Arial"/>
              <a:cs typeface="Arial"/>
            </a:rPr>
            <a:t>Voor de layout is gekozen voor een spreadsheet waarbij per discipline de partijen hun eigen besteksposten hebben geprijsd.</a:t>
          </a:r>
        </a:p>
        <a:p>
          <a:pPr algn="l" rtl="0">
            <a:lnSpc>
              <a:spcPts val="1100"/>
            </a:lnSpc>
            <a:defRPr sz="1000"/>
          </a:pPr>
          <a:endParaRPr lang="nl-NL" sz="1000" b="0" i="0" u="none" strike="noStrike" baseline="0">
            <a:solidFill>
              <a:srgbClr val="000000"/>
            </a:solidFill>
            <a:latin typeface="Arial"/>
            <a:cs typeface="Arial"/>
          </a:endParaRPr>
        </a:p>
        <a:p>
          <a:pPr algn="l" rtl="0">
            <a:defRPr sz="1000"/>
          </a:pPr>
          <a:r>
            <a:rPr lang="nl-NL" sz="1000" b="0" i="0" u="none" strike="noStrike" baseline="0">
              <a:solidFill>
                <a:srgbClr val="000000"/>
              </a:solidFill>
              <a:latin typeface="Arial"/>
              <a:cs typeface="Arial"/>
            </a:rPr>
            <a:t>Bij de tabbladen 1 en 2 zijn de algemene en de grondwerkkosten omschreven waarbij alle combipartijen in zijn betrokken. </a:t>
          </a:r>
        </a:p>
        <a:p>
          <a:pPr algn="l" rtl="0">
            <a:defRPr sz="1000"/>
          </a:pPr>
          <a:endParaRPr lang="nl-NL" sz="1000" b="0" i="0" u="none" strike="noStrike" baseline="0">
            <a:solidFill>
              <a:srgbClr val="000000"/>
            </a:solidFill>
            <a:latin typeface="Arial"/>
            <a:cs typeface="Arial"/>
          </a:endParaRPr>
        </a:p>
        <a:p>
          <a:pPr algn="l" rtl="0">
            <a:defRPr sz="1000"/>
          </a:pPr>
          <a:r>
            <a:rPr lang="nl-NL" sz="1000" b="0" i="0" u="none" strike="noStrike" baseline="0">
              <a:solidFill>
                <a:srgbClr val="000000"/>
              </a:solidFill>
              <a:latin typeface="Arial"/>
              <a:cs typeface="Arial"/>
            </a:rPr>
            <a:t>Voor aansluitleidingen is de keuze gemaakt om op een zo hoog mogelijk niveau te clusteren, dit houdt in dat alle kosten in het tarief zijn verwerkt, het zgn. All in tarief. Deze posten zijn per discipline opgenomen. </a:t>
          </a:r>
        </a:p>
        <a:p>
          <a:pPr algn="l" rtl="0">
            <a:defRPr sz="1000"/>
          </a:pPr>
          <a:endParaRPr lang="nl-NL" sz="1000" b="0" i="0" u="none" strike="noStrike" baseline="0">
            <a:solidFill>
              <a:srgbClr val="000000"/>
            </a:solidFill>
            <a:latin typeface="Arial"/>
            <a:cs typeface="Arial"/>
          </a:endParaRPr>
        </a:p>
        <a:p>
          <a:pPr algn="l" rtl="0">
            <a:defRPr sz="1000"/>
          </a:pPr>
          <a:r>
            <a:rPr lang="nl-NL" sz="1000" b="0" i="0" u="none" strike="noStrike" baseline="0">
              <a:solidFill>
                <a:srgbClr val="000000"/>
              </a:solidFill>
              <a:latin typeface="Arial"/>
              <a:cs typeface="Arial"/>
            </a:rPr>
            <a:t>Voor hoofdleidingen zijn de clustertarieven opgesplitst naar discipline waarbij gezamenlijk tot het niveau civiel is geclusterd. In de verdeling van de sleuf is een keuze gemaakt om te werken met het uitgangspunt belegbare ruimte. Het grote voordeel hierin is het niet meer toepassen van de “bekende” matrixen. Basis van deze belegbare ruimte is de solosleuf per discipline. De genoemde diameters in de besteksposten zijn de nominale diameters. </a:t>
          </a:r>
        </a:p>
        <a:p>
          <a:pPr algn="l" rtl="0">
            <a:defRPr sz="1000"/>
          </a:pPr>
          <a:r>
            <a:rPr lang="nl-NL" sz="1000" b="0" i="0" u="none" strike="noStrike" baseline="0">
              <a:solidFill>
                <a:srgbClr val="000000"/>
              </a:solidFill>
              <a:latin typeface="Arial"/>
              <a:cs typeface="Arial"/>
            </a:rPr>
            <a:t>(PVC / PE 110 mm = nom. 100 mm). </a:t>
          </a:r>
          <a:r>
            <a:rPr lang="nl-NL" sz="1000" b="0" i="0" u="none" strike="noStrike" baseline="0">
              <a:solidFill>
                <a:srgbClr val="FF0000"/>
              </a:solidFill>
              <a:latin typeface="Arial"/>
              <a:cs typeface="Arial"/>
            </a:rPr>
            <a:t>De clustertarieven voor hoofdleidingen worden pas toegepast na nadere besteksgroepclusterbepaling en prijsafspraken met de aannemer en de netwerkbeheerders.</a:t>
          </a:r>
        </a:p>
        <a:p>
          <a:pPr algn="l" rtl="0">
            <a:defRPr sz="1000"/>
          </a:pPr>
          <a:endParaRPr lang="nl-NL" sz="1000" b="0" i="0" u="none" strike="noStrike" baseline="0">
            <a:solidFill>
              <a:srgbClr val="FF0000"/>
            </a:solidFill>
            <a:latin typeface="Arial"/>
            <a:cs typeface="Arial"/>
          </a:endParaRPr>
        </a:p>
        <a:p>
          <a:pPr algn="l" rtl="0">
            <a:defRPr sz="1000"/>
          </a:pPr>
          <a:r>
            <a:rPr lang="nl-NL" sz="1200" b="0" i="0" u="none" strike="noStrike" baseline="0">
              <a:solidFill>
                <a:srgbClr val="FF0000"/>
              </a:solidFill>
              <a:latin typeface="Arial"/>
              <a:cs typeface="Arial"/>
            </a:rPr>
            <a:t>rode </a:t>
          </a:r>
          <a:r>
            <a:rPr lang="nl-NL" sz="1200" b="0" i="0" u="none" strike="noStrike" baseline="0">
              <a:solidFill>
                <a:srgbClr val="000000"/>
              </a:solidFill>
              <a:latin typeface="Arial"/>
              <a:cs typeface="Arial"/>
            </a:rPr>
            <a:t>doorgestreepte tekst = vervallen (evt. motivatie voor het vervallen is ook in rode tekst aangegeven)</a:t>
          </a:r>
        </a:p>
        <a:p>
          <a:pPr algn="l" rtl="0">
            <a:defRPr sz="1000"/>
          </a:pPr>
          <a:r>
            <a:rPr lang="nl-NL" sz="1200" b="0" i="0" u="none" strike="noStrike" baseline="0">
              <a:solidFill>
                <a:srgbClr val="00B050"/>
              </a:solidFill>
              <a:latin typeface="Arial"/>
              <a:cs typeface="Arial"/>
            </a:rPr>
            <a:t>groene </a:t>
          </a:r>
          <a:r>
            <a:rPr lang="nl-NL" sz="1200" b="0" i="0" u="none" strike="noStrike" baseline="0">
              <a:solidFill>
                <a:srgbClr val="000000"/>
              </a:solidFill>
              <a:latin typeface="Arial"/>
              <a:cs typeface="Arial"/>
            </a:rPr>
            <a:t>tekst = nieuw</a:t>
          </a:r>
        </a:p>
        <a:p>
          <a:pPr algn="l" rtl="0">
            <a:defRPr sz="1000"/>
          </a:pPr>
          <a:endParaRPr lang="nl-NL" sz="1000" b="0" i="0" u="none" strike="noStrike" baseline="0">
            <a:solidFill>
              <a:srgbClr val="000000"/>
            </a:solidFill>
            <a:latin typeface="Arial"/>
            <a:cs typeface="Arial"/>
          </a:endParaRPr>
        </a:p>
        <a:p>
          <a:pPr algn="l" rtl="0">
            <a:defRPr sz="1000"/>
          </a:pPr>
          <a:endParaRPr lang="nl-NL" sz="1000" b="0" i="0" u="none" strike="noStrike" baseline="0">
            <a:solidFill>
              <a:srgbClr val="000000"/>
            </a:solidFill>
            <a:latin typeface="Arial"/>
            <a:cs typeface="Aria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34</xdr:row>
      <xdr:rowOff>0</xdr:rowOff>
    </xdr:from>
    <xdr:to>
      <xdr:col>17</xdr:col>
      <xdr:colOff>0</xdr:colOff>
      <xdr:row>41</xdr:row>
      <xdr:rowOff>143224</xdr:rowOff>
    </xdr:to>
    <xdr:sp macro="" textlink="">
      <xdr:nvSpPr>
        <xdr:cNvPr id="2" name="Text Box 1">
          <a:extLst>
            <a:ext uri="{FF2B5EF4-FFF2-40B4-BE49-F238E27FC236}">
              <a16:creationId xmlns:a16="http://schemas.microsoft.com/office/drawing/2014/main" id="{FC9D5190-01FD-4CF5-B6D7-E5173E990837}"/>
            </a:ext>
          </a:extLst>
        </xdr:cNvPr>
        <xdr:cNvSpPr txBox="1">
          <a:spLocks noChangeArrowheads="1"/>
        </xdr:cNvSpPr>
      </xdr:nvSpPr>
      <xdr:spPr bwMode="auto">
        <a:xfrm>
          <a:off x="0" y="5343525"/>
          <a:ext cx="10525125" cy="1280219"/>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lnSpc>
              <a:spcPts val="900"/>
            </a:lnSpc>
            <a:defRPr sz="1000"/>
          </a:pPr>
          <a:r>
            <a:rPr lang="nl-NL" sz="1000" b="1" i="0" u="none" strike="noStrike" baseline="0">
              <a:solidFill>
                <a:srgbClr val="000000"/>
              </a:solidFill>
              <a:latin typeface="Arial"/>
              <a:cs typeface="Arial"/>
            </a:rPr>
            <a:t>Toelichting op de kostenverdeling.</a:t>
          </a:r>
          <a:endParaRPr lang="nl-NL" sz="1000" b="0" i="0" u="none" strike="noStrike" baseline="0">
            <a:solidFill>
              <a:srgbClr val="000000"/>
            </a:solidFill>
            <a:latin typeface="Arial"/>
            <a:cs typeface="Arial"/>
          </a:endParaRPr>
        </a:p>
        <a:p>
          <a:pPr algn="l" rtl="0">
            <a:lnSpc>
              <a:spcPts val="900"/>
            </a:lnSpc>
            <a:defRPr sz="1000"/>
          </a:pPr>
          <a:r>
            <a:rPr lang="nl-NL" sz="1000" b="0" i="0" u="none" strike="noStrike" baseline="0">
              <a:solidFill>
                <a:srgbClr val="000000"/>
              </a:solidFill>
              <a:latin typeface="Arial"/>
              <a:cs typeface="Arial"/>
            </a:rPr>
            <a:t>* De kosten van Civiele werkzaamheden worden tussen de opdrachtgevers verdeeld op basis van theoretische combi-graafprofielen. Voor de kostenverdeling en opbrengst van de belegbare ruimte (sleuf voor combi hoofdleidingen) zie tabblad, "rekenblad combi-sleuf". </a:t>
          </a:r>
        </a:p>
        <a:p>
          <a:pPr algn="l" rtl="0">
            <a:lnSpc>
              <a:spcPts val="900"/>
            </a:lnSpc>
            <a:defRPr sz="1000"/>
          </a:pPr>
          <a:r>
            <a:rPr lang="nl-NL" sz="1000" b="0" i="0" u="none" strike="noStrike" baseline="0">
              <a:solidFill>
                <a:srgbClr val="000000"/>
              </a:solidFill>
              <a:latin typeface="Arial"/>
              <a:cs typeface="Arial"/>
            </a:rPr>
            <a:t>* De kosten voor sleufbedekking wordt verdeeld conform de theoretische sleufbreedte; een verrekenmatrix is toegevoegd. In kolom A vermeld je welke discipline actief deelneemt in de combi en kolom F vermeldt de verdeling van respectievelijk bestrating en Bronnering/grondverbetering/verontreinigde grond.</a:t>
          </a:r>
        </a:p>
        <a:p>
          <a:pPr algn="l" rtl="0">
            <a:lnSpc>
              <a:spcPts val="900"/>
            </a:lnSpc>
            <a:defRPr sz="1000"/>
          </a:pPr>
          <a:r>
            <a:rPr lang="nl-NL" sz="1000" b="0" i="0" u="none" strike="noStrike" baseline="0">
              <a:solidFill>
                <a:srgbClr val="000000"/>
              </a:solidFill>
              <a:latin typeface="Arial"/>
              <a:cs typeface="Arial"/>
            </a:rPr>
            <a:t>*) kabels die boven het freatisch vlak liggen delen niet mee in de kosten van bronnering. Ongeacht vergunningen en rechten worden de kosten te allen tijde verdeeld over de opdrachtgevende partijen.</a:t>
          </a:r>
        </a:p>
        <a:p>
          <a:pPr algn="l" rtl="0">
            <a:lnSpc>
              <a:spcPts val="900"/>
            </a:lnSpc>
            <a:defRPr sz="1000"/>
          </a:pPr>
          <a:endParaRPr lang="nl-NL" sz="1000" b="0" i="0" u="none" strike="noStrike" baseline="0">
            <a:solidFill>
              <a:srgbClr val="000000"/>
            </a:solidFill>
            <a:latin typeface="Arial"/>
            <a:cs typeface="Arial"/>
          </a:endParaRPr>
        </a:p>
        <a:p>
          <a:pPr algn="l" rtl="0">
            <a:lnSpc>
              <a:spcPts val="800"/>
            </a:lnSpc>
            <a:defRPr sz="1000"/>
          </a:pPr>
          <a:endParaRPr lang="nl-NL" sz="1000" b="0" i="0" u="none" strike="noStrike" baseline="0">
            <a:solidFill>
              <a:srgbClr val="000000"/>
            </a:solidFill>
            <a:latin typeface="Arial"/>
            <a:cs typeface="Arial"/>
          </a:endParaRPr>
        </a:p>
        <a:p>
          <a:pPr algn="l" rtl="0">
            <a:lnSpc>
              <a:spcPts val="700"/>
            </a:lnSpc>
            <a:defRPr sz="1000"/>
          </a:pPr>
          <a:endParaRPr lang="nl-NL" sz="1000" b="0" i="0" u="none" strike="noStrike" baseline="0">
            <a:solidFill>
              <a:srgbClr val="000000"/>
            </a:solidFill>
            <a:latin typeface="Arial"/>
            <a:cs typeface="Arial"/>
          </a:endParaRPr>
        </a:p>
        <a:p>
          <a:pPr algn="l" rtl="0">
            <a:lnSpc>
              <a:spcPts val="800"/>
            </a:lnSpc>
            <a:defRPr sz="1000"/>
          </a:pPr>
          <a:endParaRPr lang="nl-NL" sz="1000" b="0" i="0" u="none" strike="noStrike" baseline="0">
            <a:solidFill>
              <a:srgbClr val="000000"/>
            </a:solidFill>
            <a:latin typeface="Arial"/>
            <a:cs typeface="Arial"/>
          </a:endParaRPr>
        </a:p>
        <a:p>
          <a:pPr algn="l" rtl="0">
            <a:lnSpc>
              <a:spcPts val="700"/>
            </a:lnSpc>
            <a:defRPr sz="1000"/>
          </a:pPr>
          <a:endParaRPr lang="nl-NL" sz="1000" b="0" i="0" u="none" strike="noStrike" baseline="0">
            <a:solidFill>
              <a:srgbClr val="000000"/>
            </a:solidFill>
            <a:latin typeface="Arial"/>
            <a:cs typeface="Arial"/>
          </a:endParaRPr>
        </a:p>
        <a:p>
          <a:pPr algn="l" rtl="0">
            <a:lnSpc>
              <a:spcPts val="800"/>
            </a:lnSpc>
            <a:defRPr sz="1000"/>
          </a:pPr>
          <a:endParaRPr lang="nl-NL" sz="1000" b="0" i="0" u="none" strike="noStrike" baseline="0">
            <a:solidFill>
              <a:srgbClr val="000000"/>
            </a:solidFill>
            <a:latin typeface="Arial"/>
            <a:cs typeface="Arial"/>
          </a:endParaRPr>
        </a:p>
      </xdr:txBody>
    </xdr:sp>
    <xdr:clientData/>
  </xdr:twoCellAnchor>
</xdr:wsDr>
</file>

<file path=xl/theme/theme1.xml><?xml version="1.0" encoding="utf-8"?>
<a:theme xmlns:a="http://schemas.openxmlformats.org/drawingml/2006/main" name="Kantoorth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bestekken@alliander.com"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F14"/>
  <sheetViews>
    <sheetView workbookViewId="0">
      <selection activeCell="F10" sqref="F10"/>
    </sheetView>
  </sheetViews>
  <sheetFormatPr defaultRowHeight="13.2" x14ac:dyDescent="0.25"/>
  <cols>
    <col min="1" max="1" width="9.33203125" style="1" customWidth="1"/>
    <col min="2" max="2" width="11" style="296" customWidth="1"/>
    <col min="3" max="3" width="9" style="1" bestFit="1" customWidth="1"/>
    <col min="4" max="4" width="46.6640625" style="1" customWidth="1"/>
    <col min="5" max="5" width="12.6640625" style="1" customWidth="1"/>
    <col min="6" max="6" width="8.88671875" style="1" customWidth="1"/>
  </cols>
  <sheetData>
    <row r="2" spans="1:6" x14ac:dyDescent="0.25">
      <c r="A2" s="8" t="s">
        <v>0</v>
      </c>
    </row>
    <row r="3" spans="1:6" ht="13.8" thickBot="1" x14ac:dyDescent="0.3"/>
    <row r="4" spans="1:6" ht="13.8" thickBot="1" x14ac:dyDescent="0.3">
      <c r="A4" s="9" t="s">
        <v>1</v>
      </c>
      <c r="B4" s="297" t="s">
        <v>2</v>
      </c>
      <c r="C4" s="10" t="s">
        <v>3</v>
      </c>
      <c r="D4" s="10" t="s">
        <v>4</v>
      </c>
      <c r="E4" s="10" t="s">
        <v>5</v>
      </c>
      <c r="F4" s="10" t="s">
        <v>6</v>
      </c>
    </row>
    <row r="5" spans="1:6" ht="13.8" thickBot="1" x14ac:dyDescent="0.3">
      <c r="A5" s="11" t="s">
        <v>7</v>
      </c>
      <c r="B5" s="298" t="s">
        <v>8</v>
      </c>
      <c r="C5" s="12" t="s">
        <v>9</v>
      </c>
      <c r="D5" s="12" t="s">
        <v>10</v>
      </c>
      <c r="E5" s="12" t="s">
        <v>11</v>
      </c>
      <c r="F5" s="12"/>
    </row>
    <row r="6" spans="1:6" x14ac:dyDescent="0.25">
      <c r="A6" s="11" t="s">
        <v>7</v>
      </c>
      <c r="B6" s="298" t="s">
        <v>12</v>
      </c>
      <c r="C6" s="12" t="s">
        <v>13</v>
      </c>
      <c r="D6" s="12" t="s">
        <v>14</v>
      </c>
      <c r="E6" s="12" t="s">
        <v>11</v>
      </c>
      <c r="F6" s="12"/>
    </row>
    <row r="7" spans="1:6" x14ac:dyDescent="0.25">
      <c r="A7" s="11" t="s">
        <v>7</v>
      </c>
      <c r="B7" s="298">
        <v>44397</v>
      </c>
      <c r="C7" s="12" t="s">
        <v>9</v>
      </c>
      <c r="D7" s="12" t="s">
        <v>15</v>
      </c>
      <c r="E7" s="12" t="s">
        <v>11</v>
      </c>
      <c r="F7" s="12"/>
    </row>
    <row r="8" spans="1:6" ht="24.75" customHeight="1" x14ac:dyDescent="0.25">
      <c r="A8" s="11" t="s">
        <v>7</v>
      </c>
      <c r="B8" s="298">
        <v>44453</v>
      </c>
      <c r="C8" s="12" t="s">
        <v>9</v>
      </c>
      <c r="D8" s="12" t="s">
        <v>16</v>
      </c>
      <c r="E8" s="12" t="s">
        <v>17</v>
      </c>
      <c r="F8" s="12"/>
    </row>
    <row r="9" spans="1:6" x14ac:dyDescent="0.25">
      <c r="A9" s="282"/>
      <c r="B9" s="299"/>
    </row>
    <row r="10" spans="1:6" x14ac:dyDescent="0.25">
      <c r="A10" s="1" t="s">
        <v>18</v>
      </c>
      <c r="B10" s="299" t="s">
        <v>19</v>
      </c>
      <c r="C10" s="497" t="s">
        <v>20</v>
      </c>
    </row>
    <row r="11" spans="1:6" x14ac:dyDescent="0.25">
      <c r="A11" s="1" t="s">
        <v>21</v>
      </c>
      <c r="B11" s="299" t="s">
        <v>19</v>
      </c>
      <c r="C11" s="497" t="s">
        <v>20</v>
      </c>
    </row>
    <row r="12" spans="1:6" x14ac:dyDescent="0.25">
      <c r="A12" s="63"/>
      <c r="C12" s="63" t="s">
        <v>22</v>
      </c>
    </row>
    <row r="13" spans="1:6" x14ac:dyDescent="0.25">
      <c r="A13" s="63"/>
    </row>
    <row r="14" spans="1:6" x14ac:dyDescent="0.25">
      <c r="A14" s="62" t="s">
        <v>23</v>
      </c>
    </row>
  </sheetData>
  <hyperlinks>
    <hyperlink ref="C12" r:id="rId1" xr:uid="{00000000-0004-0000-0000-000000000000}"/>
  </hyperlinks>
  <pageMargins left="0.70866141732283472" right="0.70866141732283472" top="0.74803149606299213" bottom="0.74803149606299213" header="0.31496062992125984" footer="0.31496062992125984"/>
  <pageSetup paperSize="9" orientation="landscape" r:id="rId2"/>
  <headerFooter>
    <oddFooter>&amp;C&amp;F</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indexed="40"/>
    <pageSetUpPr fitToPage="1"/>
  </sheetPr>
  <dimension ref="A1:K364"/>
  <sheetViews>
    <sheetView zoomScale="110" zoomScaleNormal="110" workbookViewId="0">
      <pane xSplit="4" ySplit="2" topLeftCell="E3" activePane="bottomRight" state="frozen"/>
      <selection pane="topRight" activeCell="E1" sqref="E1"/>
      <selection pane="bottomLeft" activeCell="A3" sqref="A3"/>
      <selection pane="bottomRight" activeCell="H210" sqref="H210"/>
    </sheetView>
  </sheetViews>
  <sheetFormatPr defaultColWidth="9.33203125" defaultRowHeight="10.199999999999999" x14ac:dyDescent="0.25"/>
  <cols>
    <col min="1" max="1" width="9.6640625" style="58" customWidth="1"/>
    <col min="2" max="2" width="8.33203125" style="58" bestFit="1" customWidth="1"/>
    <col min="3" max="3" width="51.88671875" style="58" bestFit="1" customWidth="1"/>
    <col min="4" max="4" width="7.33203125" style="208" customWidth="1"/>
    <col min="5" max="5" width="6.6640625" style="129" customWidth="1"/>
    <col min="6" max="7" width="8.6640625" style="129" customWidth="1"/>
    <col min="8" max="8" width="8.6640625" style="58" customWidth="1"/>
    <col min="9" max="9" width="8.6640625" style="129" customWidth="1"/>
    <col min="10" max="10" width="87.6640625" style="113" customWidth="1"/>
    <col min="11" max="11" width="12" style="208" customWidth="1"/>
    <col min="12" max="16384" width="9.33203125" style="110"/>
  </cols>
  <sheetData>
    <row r="1" spans="1:11" x14ac:dyDescent="0.25">
      <c r="E1" s="545" t="s">
        <v>101</v>
      </c>
      <c r="F1" s="545"/>
      <c r="G1" s="545"/>
      <c r="H1" s="181" t="s">
        <v>102</v>
      </c>
      <c r="I1" s="176"/>
      <c r="J1" s="265"/>
    </row>
    <row r="2" spans="1:11" ht="55.95" customHeight="1" x14ac:dyDescent="0.25">
      <c r="A2" s="308" t="s">
        <v>103</v>
      </c>
      <c r="B2" s="264" t="s">
        <v>104</v>
      </c>
      <c r="C2" s="264" t="s">
        <v>105</v>
      </c>
      <c r="D2" s="85" t="s">
        <v>106</v>
      </c>
      <c r="E2" s="308" t="s">
        <v>107</v>
      </c>
      <c r="F2" s="85" t="s">
        <v>108</v>
      </c>
      <c r="G2" s="304" t="s">
        <v>655</v>
      </c>
      <c r="H2" s="308" t="s">
        <v>109</v>
      </c>
      <c r="I2" s="305" t="s">
        <v>540</v>
      </c>
      <c r="J2" s="85" t="s">
        <v>111</v>
      </c>
      <c r="K2" s="308" t="s">
        <v>1246</v>
      </c>
    </row>
    <row r="3" spans="1:11" ht="10.5" customHeight="1" x14ac:dyDescent="0.2">
      <c r="A3" s="61">
        <v>5</v>
      </c>
      <c r="B3" s="60"/>
      <c r="C3" s="61" t="s">
        <v>1247</v>
      </c>
      <c r="D3" s="259"/>
      <c r="E3" s="134"/>
      <c r="F3" s="157"/>
      <c r="G3" s="157"/>
      <c r="H3" s="79"/>
      <c r="I3" s="423"/>
      <c r="J3" s="462" t="s">
        <v>1248</v>
      </c>
      <c r="K3" s="109"/>
    </row>
    <row r="4" spans="1:11" ht="10.5" customHeight="1" x14ac:dyDescent="0.25">
      <c r="A4" s="61"/>
      <c r="B4" s="60"/>
      <c r="C4" s="61"/>
      <c r="D4" s="259"/>
      <c r="E4" s="134" t="s">
        <v>1249</v>
      </c>
      <c r="F4" s="134"/>
      <c r="G4" s="134"/>
      <c r="H4" s="79"/>
      <c r="I4" s="386"/>
      <c r="J4" s="107"/>
      <c r="K4" s="109"/>
    </row>
    <row r="5" spans="1:11" ht="10.5" customHeight="1" x14ac:dyDescent="0.25">
      <c r="A5" s="61">
        <v>50</v>
      </c>
      <c r="B5" s="60"/>
      <c r="C5" s="61" t="s">
        <v>1250</v>
      </c>
      <c r="D5" s="259"/>
      <c r="E5" s="134"/>
      <c r="F5" s="134"/>
      <c r="G5" s="134"/>
      <c r="H5" s="79"/>
      <c r="I5" s="386"/>
      <c r="J5" s="107"/>
      <c r="K5" s="109"/>
    </row>
    <row r="6" spans="1:11" x14ac:dyDescent="0.25">
      <c r="A6" s="61"/>
      <c r="B6" s="60"/>
      <c r="C6" s="61"/>
      <c r="D6" s="259"/>
      <c r="E6" s="134"/>
      <c r="F6" s="134"/>
      <c r="G6" s="134"/>
      <c r="H6" s="79"/>
      <c r="I6" s="386"/>
      <c r="J6" s="107"/>
      <c r="K6" s="109"/>
    </row>
    <row r="7" spans="1:11" ht="233.4" customHeight="1" x14ac:dyDescent="0.25">
      <c r="A7" s="61">
        <v>500</v>
      </c>
      <c r="B7" s="60"/>
      <c r="C7" s="61" t="s">
        <v>1251</v>
      </c>
      <c r="D7" s="259"/>
      <c r="E7" s="134"/>
      <c r="F7" s="134"/>
      <c r="G7" s="134"/>
      <c r="H7" s="79"/>
      <c r="I7" s="386"/>
      <c r="J7" s="182" t="s">
        <v>1252</v>
      </c>
      <c r="K7" s="109"/>
    </row>
    <row r="8" spans="1:11" x14ac:dyDescent="0.25">
      <c r="A8" s="424"/>
      <c r="B8" s="60"/>
      <c r="C8" s="424"/>
      <c r="D8" s="259"/>
      <c r="E8" s="134"/>
      <c r="F8" s="134"/>
      <c r="G8" s="134"/>
      <c r="H8" s="79"/>
      <c r="I8" s="386"/>
      <c r="J8" s="182"/>
      <c r="K8" s="109"/>
    </row>
    <row r="9" spans="1:11" x14ac:dyDescent="0.25">
      <c r="A9" s="180">
        <v>5000</v>
      </c>
      <c r="B9" s="60"/>
      <c r="C9" s="180" t="s">
        <v>1253</v>
      </c>
      <c r="D9" s="259"/>
      <c r="E9" s="134"/>
      <c r="F9" s="134"/>
      <c r="G9" s="134"/>
      <c r="H9" s="79"/>
      <c r="I9" s="386"/>
      <c r="J9" s="182"/>
      <c r="K9" s="109"/>
    </row>
    <row r="10" spans="1:11" ht="20.399999999999999" x14ac:dyDescent="0.25">
      <c r="A10" s="60">
        <v>500010</v>
      </c>
      <c r="B10" s="60"/>
      <c r="C10" s="60" t="s">
        <v>1254</v>
      </c>
      <c r="D10" s="259" t="s">
        <v>128</v>
      </c>
      <c r="E10" s="134">
        <v>0</v>
      </c>
      <c r="F10" s="134"/>
      <c r="G10" s="134"/>
      <c r="H10" s="79"/>
      <c r="I10" s="386"/>
      <c r="J10" s="182" t="s">
        <v>1255</v>
      </c>
      <c r="K10" s="109" t="s">
        <v>121</v>
      </c>
    </row>
    <row r="11" spans="1:11" ht="20.399999999999999" x14ac:dyDescent="0.25">
      <c r="A11" s="60">
        <v>500020</v>
      </c>
      <c r="B11" s="60"/>
      <c r="C11" s="60" t="s">
        <v>1256</v>
      </c>
      <c r="D11" s="259" t="s">
        <v>128</v>
      </c>
      <c r="E11" s="134">
        <v>0</v>
      </c>
      <c r="F11" s="134"/>
      <c r="G11" s="134"/>
      <c r="H11" s="79"/>
      <c r="I11" s="386"/>
      <c r="J11" s="182" t="s">
        <v>1255</v>
      </c>
      <c r="K11" s="109" t="s">
        <v>121</v>
      </c>
    </row>
    <row r="12" spans="1:11" ht="20.399999999999999" x14ac:dyDescent="0.25">
      <c r="A12" s="60">
        <v>500030</v>
      </c>
      <c r="B12" s="60"/>
      <c r="C12" s="60" t="s">
        <v>1257</v>
      </c>
      <c r="D12" s="259" t="s">
        <v>128</v>
      </c>
      <c r="E12" s="134">
        <v>0</v>
      </c>
      <c r="F12" s="134"/>
      <c r="G12" s="134"/>
      <c r="H12" s="79"/>
      <c r="I12" s="386"/>
      <c r="J12" s="182" t="s">
        <v>1255</v>
      </c>
      <c r="K12" s="109" t="s">
        <v>121</v>
      </c>
    </row>
    <row r="13" spans="1:11" x14ac:dyDescent="0.25">
      <c r="A13" s="60"/>
      <c r="B13" s="60"/>
      <c r="C13" s="60"/>
      <c r="D13" s="259"/>
      <c r="E13" s="134"/>
      <c r="F13" s="134"/>
      <c r="G13" s="134"/>
      <c r="H13" s="79"/>
      <c r="I13" s="386"/>
      <c r="J13" s="182"/>
      <c r="K13" s="109"/>
    </row>
    <row r="14" spans="1:11" ht="20.399999999999999" x14ac:dyDescent="0.25">
      <c r="A14" s="180">
        <v>5001</v>
      </c>
      <c r="B14" s="60"/>
      <c r="C14" s="180" t="s">
        <v>1258</v>
      </c>
      <c r="D14" s="259"/>
      <c r="E14" s="134"/>
      <c r="F14" s="134"/>
      <c r="G14" s="134"/>
      <c r="H14" s="79"/>
      <c r="I14" s="386"/>
      <c r="J14" s="419" t="s">
        <v>1259</v>
      </c>
      <c r="K14" s="109"/>
    </row>
    <row r="15" spans="1:11" x14ac:dyDescent="0.25">
      <c r="A15" s="60">
        <v>500110</v>
      </c>
      <c r="B15" s="60"/>
      <c r="C15" s="60" t="s">
        <v>1260</v>
      </c>
      <c r="D15" s="259" t="s">
        <v>128</v>
      </c>
      <c r="E15" s="134">
        <v>0</v>
      </c>
      <c r="F15" s="134"/>
      <c r="G15" s="134"/>
      <c r="H15" s="79"/>
      <c r="I15" s="386"/>
      <c r="J15" s="182" t="s">
        <v>1261</v>
      </c>
      <c r="K15" s="109" t="s">
        <v>121</v>
      </c>
    </row>
    <row r="16" spans="1:11" x14ac:dyDescent="0.25">
      <c r="A16" s="60">
        <v>500120</v>
      </c>
      <c r="B16" s="60"/>
      <c r="C16" s="60" t="s">
        <v>1262</v>
      </c>
      <c r="D16" s="259" t="s">
        <v>128</v>
      </c>
      <c r="E16" s="134">
        <v>0</v>
      </c>
      <c r="F16" s="134"/>
      <c r="G16" s="134"/>
      <c r="H16" s="79"/>
      <c r="I16" s="386"/>
      <c r="J16" s="182"/>
      <c r="K16" s="109" t="s">
        <v>121</v>
      </c>
    </row>
    <row r="17" spans="1:11" x14ac:dyDescent="0.25">
      <c r="A17" s="60">
        <v>500130</v>
      </c>
      <c r="B17" s="60"/>
      <c r="C17" s="60" t="s">
        <v>1263</v>
      </c>
      <c r="D17" s="259" t="s">
        <v>128</v>
      </c>
      <c r="E17" s="134">
        <v>0</v>
      </c>
      <c r="F17" s="134"/>
      <c r="G17" s="134"/>
      <c r="H17" s="79"/>
      <c r="I17" s="386"/>
      <c r="J17" s="182"/>
      <c r="K17" s="109" t="s">
        <v>121</v>
      </c>
    </row>
    <row r="18" spans="1:11" x14ac:dyDescent="0.25">
      <c r="A18" s="60">
        <v>500140</v>
      </c>
      <c r="B18" s="60"/>
      <c r="C18" s="183" t="s">
        <v>1264</v>
      </c>
      <c r="D18" s="259" t="s">
        <v>128</v>
      </c>
      <c r="E18" s="134">
        <v>0</v>
      </c>
      <c r="F18" s="136"/>
      <c r="G18" s="134"/>
      <c r="H18" s="111"/>
      <c r="I18" s="417"/>
      <c r="J18" s="107"/>
      <c r="K18" s="109" t="s">
        <v>121</v>
      </c>
    </row>
    <row r="19" spans="1:11" x14ac:dyDescent="0.25">
      <c r="A19" s="60">
        <v>500150</v>
      </c>
      <c r="B19" s="60"/>
      <c r="C19" s="183" t="s">
        <v>1265</v>
      </c>
      <c r="D19" s="259" t="s">
        <v>128</v>
      </c>
      <c r="E19" s="134">
        <v>0</v>
      </c>
      <c r="F19" s="136"/>
      <c r="G19" s="134"/>
      <c r="H19" s="111"/>
      <c r="I19" s="417"/>
      <c r="J19" s="107"/>
      <c r="K19" s="109" t="s">
        <v>121</v>
      </c>
    </row>
    <row r="20" spans="1:11" x14ac:dyDescent="0.25">
      <c r="A20" s="60"/>
      <c r="B20" s="60"/>
      <c r="C20" s="183"/>
      <c r="D20" s="259"/>
      <c r="E20" s="134"/>
      <c r="F20" s="136"/>
      <c r="G20" s="136"/>
      <c r="H20" s="111"/>
      <c r="I20" s="417"/>
      <c r="J20" s="107"/>
      <c r="K20" s="109"/>
    </row>
    <row r="21" spans="1:11" ht="20.399999999999999" x14ac:dyDescent="0.25">
      <c r="A21" s="180">
        <v>5002</v>
      </c>
      <c r="B21" s="60"/>
      <c r="C21" s="180" t="s">
        <v>1266</v>
      </c>
      <c r="D21" s="259"/>
      <c r="E21" s="134"/>
      <c r="F21" s="134"/>
      <c r="G21" s="134"/>
      <c r="H21" s="79"/>
      <c r="I21" s="386"/>
      <c r="J21" s="419" t="s">
        <v>1259</v>
      </c>
      <c r="K21" s="109"/>
    </row>
    <row r="22" spans="1:11" x14ac:dyDescent="0.25">
      <c r="A22" s="60">
        <v>500210</v>
      </c>
      <c r="B22" s="60"/>
      <c r="C22" s="60" t="s">
        <v>1267</v>
      </c>
      <c r="D22" s="259" t="s">
        <v>128</v>
      </c>
      <c r="E22" s="134">
        <v>0</v>
      </c>
      <c r="F22" s="134"/>
      <c r="G22" s="134"/>
      <c r="H22" s="79"/>
      <c r="I22" s="386"/>
      <c r="J22" s="182"/>
      <c r="K22" s="109" t="s">
        <v>121</v>
      </c>
    </row>
    <row r="23" spans="1:11" x14ac:dyDescent="0.25">
      <c r="A23" s="60">
        <v>500220</v>
      </c>
      <c r="B23" s="60"/>
      <c r="C23" s="60" t="s">
        <v>1268</v>
      </c>
      <c r="D23" s="259" t="s">
        <v>128</v>
      </c>
      <c r="E23" s="134">
        <v>0</v>
      </c>
      <c r="F23" s="134"/>
      <c r="G23" s="134"/>
      <c r="H23" s="79"/>
      <c r="I23" s="386"/>
      <c r="J23" s="182"/>
      <c r="K23" s="109" t="s">
        <v>121</v>
      </c>
    </row>
    <row r="24" spans="1:11" x14ac:dyDescent="0.25">
      <c r="A24" s="60">
        <v>500230</v>
      </c>
      <c r="B24" s="60"/>
      <c r="C24" s="60" t="s">
        <v>1269</v>
      </c>
      <c r="D24" s="259" t="s">
        <v>128</v>
      </c>
      <c r="E24" s="134">
        <v>0</v>
      </c>
      <c r="F24" s="134"/>
      <c r="G24" s="134"/>
      <c r="H24" s="79"/>
      <c r="I24" s="386"/>
      <c r="J24" s="182"/>
      <c r="K24" s="109" t="s">
        <v>121</v>
      </c>
    </row>
    <row r="25" spans="1:11" x14ac:dyDescent="0.25">
      <c r="A25" s="60">
        <v>500240</v>
      </c>
      <c r="B25" s="60"/>
      <c r="C25" s="60" t="s">
        <v>1270</v>
      </c>
      <c r="D25" s="259" t="s">
        <v>128</v>
      </c>
      <c r="E25" s="134">
        <v>0</v>
      </c>
      <c r="F25" s="134"/>
      <c r="G25" s="134"/>
      <c r="H25" s="79"/>
      <c r="I25" s="386"/>
      <c r="J25" s="182"/>
      <c r="K25" s="109" t="s">
        <v>121</v>
      </c>
    </row>
    <row r="26" spans="1:11" x14ac:dyDescent="0.25">
      <c r="A26" s="60">
        <v>500250</v>
      </c>
      <c r="B26" s="60"/>
      <c r="C26" s="60" t="s">
        <v>1271</v>
      </c>
      <c r="D26" s="259" t="s">
        <v>128</v>
      </c>
      <c r="E26" s="134">
        <v>0</v>
      </c>
      <c r="F26" s="134"/>
      <c r="G26" s="134"/>
      <c r="H26" s="79"/>
      <c r="I26" s="386"/>
      <c r="J26" s="182"/>
      <c r="K26" s="109" t="s">
        <v>121</v>
      </c>
    </row>
    <row r="27" spans="1:11" x14ac:dyDescent="0.25">
      <c r="A27" s="60"/>
      <c r="B27" s="60"/>
      <c r="C27" s="60"/>
      <c r="D27" s="259"/>
      <c r="E27" s="134"/>
      <c r="F27" s="134"/>
      <c r="G27" s="134"/>
      <c r="H27" s="79"/>
      <c r="I27" s="386"/>
      <c r="J27" s="182"/>
      <c r="K27" s="109"/>
    </row>
    <row r="28" spans="1:11" ht="228.6" customHeight="1" x14ac:dyDescent="0.25">
      <c r="A28" s="61">
        <v>501</v>
      </c>
      <c r="B28" s="60"/>
      <c r="C28" s="61" t="s">
        <v>1272</v>
      </c>
      <c r="D28" s="259"/>
      <c r="E28" s="134"/>
      <c r="F28" s="134"/>
      <c r="G28" s="134"/>
      <c r="H28" s="79"/>
      <c r="I28" s="386"/>
      <c r="J28" s="182" t="s">
        <v>1273</v>
      </c>
      <c r="K28" s="109"/>
    </row>
    <row r="29" spans="1:11" x14ac:dyDescent="0.25">
      <c r="A29" s="180">
        <v>5010</v>
      </c>
      <c r="B29" s="60"/>
      <c r="C29" s="180" t="s">
        <v>1274</v>
      </c>
      <c r="D29" s="259"/>
      <c r="E29" s="134"/>
      <c r="F29" s="134"/>
      <c r="G29" s="134"/>
      <c r="H29" s="79"/>
      <c r="I29" s="386"/>
      <c r="J29" s="182"/>
      <c r="K29" s="109"/>
    </row>
    <row r="30" spans="1:11" ht="20.399999999999999" x14ac:dyDescent="0.25">
      <c r="A30" s="60">
        <v>501010</v>
      </c>
      <c r="B30" s="60"/>
      <c r="C30" s="60" t="s">
        <v>1275</v>
      </c>
      <c r="D30" s="259" t="s">
        <v>128</v>
      </c>
      <c r="E30" s="134">
        <v>0</v>
      </c>
      <c r="F30" s="134"/>
      <c r="G30" s="134"/>
      <c r="H30" s="79"/>
      <c r="I30" s="386"/>
      <c r="J30" s="182" t="s">
        <v>1276</v>
      </c>
      <c r="K30" s="109" t="s">
        <v>121</v>
      </c>
    </row>
    <row r="31" spans="1:11" ht="20.399999999999999" x14ac:dyDescent="0.25">
      <c r="A31" s="60">
        <v>501020</v>
      </c>
      <c r="B31" s="60"/>
      <c r="C31" s="60" t="s">
        <v>1277</v>
      </c>
      <c r="D31" s="259" t="s">
        <v>128</v>
      </c>
      <c r="E31" s="134">
        <v>0</v>
      </c>
      <c r="F31" s="134"/>
      <c r="G31" s="134"/>
      <c r="H31" s="79"/>
      <c r="I31" s="386"/>
      <c r="J31" s="182" t="s">
        <v>1276</v>
      </c>
      <c r="K31" s="109" t="s">
        <v>121</v>
      </c>
    </row>
    <row r="32" spans="1:11" ht="20.399999999999999" x14ac:dyDescent="0.25">
      <c r="A32" s="60">
        <v>501030</v>
      </c>
      <c r="B32" s="60"/>
      <c r="C32" s="60" t="s">
        <v>1278</v>
      </c>
      <c r="D32" s="259" t="s">
        <v>128</v>
      </c>
      <c r="E32" s="134">
        <v>0</v>
      </c>
      <c r="F32" s="134"/>
      <c r="G32" s="134"/>
      <c r="H32" s="79"/>
      <c r="I32" s="386"/>
      <c r="J32" s="182" t="s">
        <v>1276</v>
      </c>
      <c r="K32" s="109" t="s">
        <v>121</v>
      </c>
    </row>
    <row r="33" spans="1:11" x14ac:dyDescent="0.25">
      <c r="A33" s="60"/>
      <c r="B33" s="60"/>
      <c r="C33" s="60"/>
      <c r="D33" s="259"/>
      <c r="E33" s="134"/>
      <c r="F33" s="134"/>
      <c r="G33" s="134"/>
      <c r="H33" s="79"/>
      <c r="I33" s="386"/>
      <c r="J33" s="182"/>
      <c r="K33" s="109"/>
    </row>
    <row r="34" spans="1:11" ht="42" customHeight="1" x14ac:dyDescent="0.25">
      <c r="A34" s="180">
        <v>5011</v>
      </c>
      <c r="B34" s="60"/>
      <c r="C34" s="180" t="s">
        <v>1279</v>
      </c>
      <c r="D34" s="259"/>
      <c r="E34" s="134"/>
      <c r="F34" s="134"/>
      <c r="G34" s="134"/>
      <c r="H34" s="79"/>
      <c r="I34" s="386"/>
      <c r="J34" s="419" t="s">
        <v>1259</v>
      </c>
      <c r="K34" s="109"/>
    </row>
    <row r="35" spans="1:11" x14ac:dyDescent="0.25">
      <c r="A35" s="60">
        <v>501120</v>
      </c>
      <c r="B35" s="60"/>
      <c r="C35" s="60" t="s">
        <v>1280</v>
      </c>
      <c r="D35" s="259" t="s">
        <v>128</v>
      </c>
      <c r="E35" s="134">
        <v>0</v>
      </c>
      <c r="F35" s="134"/>
      <c r="G35" s="134"/>
      <c r="H35" s="79"/>
      <c r="I35" s="386"/>
      <c r="J35" s="182"/>
      <c r="K35" s="109" t="s">
        <v>121</v>
      </c>
    </row>
    <row r="36" spans="1:11" x14ac:dyDescent="0.25">
      <c r="A36" s="60">
        <v>501130</v>
      </c>
      <c r="B36" s="60"/>
      <c r="C36" s="60" t="s">
        <v>1281</v>
      </c>
      <c r="D36" s="259" t="s">
        <v>128</v>
      </c>
      <c r="E36" s="134">
        <v>0</v>
      </c>
      <c r="F36" s="134"/>
      <c r="G36" s="134"/>
      <c r="H36" s="79"/>
      <c r="I36" s="386"/>
      <c r="J36" s="182"/>
      <c r="K36" s="109" t="s">
        <v>121</v>
      </c>
    </row>
    <row r="37" spans="1:11" x14ac:dyDescent="0.25">
      <c r="A37" s="60">
        <v>501140</v>
      </c>
      <c r="B37" s="60"/>
      <c r="C37" s="183" t="s">
        <v>1282</v>
      </c>
      <c r="D37" s="259" t="s">
        <v>128</v>
      </c>
      <c r="E37" s="134">
        <v>0</v>
      </c>
      <c r="F37" s="136"/>
      <c r="G37" s="134"/>
      <c r="H37" s="111"/>
      <c r="I37" s="417"/>
      <c r="J37" s="107"/>
      <c r="K37" s="109" t="s">
        <v>121</v>
      </c>
    </row>
    <row r="38" spans="1:11" x14ac:dyDescent="0.25">
      <c r="A38" s="60">
        <v>501150</v>
      </c>
      <c r="B38" s="60"/>
      <c r="C38" s="183" t="s">
        <v>1283</v>
      </c>
      <c r="D38" s="259" t="s">
        <v>128</v>
      </c>
      <c r="E38" s="134">
        <v>0</v>
      </c>
      <c r="F38" s="136"/>
      <c r="G38" s="134"/>
      <c r="H38" s="111"/>
      <c r="I38" s="417"/>
      <c r="J38" s="107"/>
      <c r="K38" s="109" t="s">
        <v>121</v>
      </c>
    </row>
    <row r="39" spans="1:11" x14ac:dyDescent="0.25">
      <c r="A39" s="60"/>
      <c r="B39" s="60"/>
      <c r="C39" s="183"/>
      <c r="D39" s="259"/>
      <c r="E39" s="134"/>
      <c r="F39" s="136"/>
      <c r="G39" s="136"/>
      <c r="H39" s="111"/>
      <c r="I39" s="417"/>
      <c r="J39" s="107"/>
      <c r="K39" s="109"/>
    </row>
    <row r="40" spans="1:11" ht="38.4" customHeight="1" x14ac:dyDescent="0.25">
      <c r="A40" s="180">
        <v>5012</v>
      </c>
      <c r="B40" s="60"/>
      <c r="C40" s="180" t="s">
        <v>1284</v>
      </c>
      <c r="D40" s="259"/>
      <c r="E40" s="134"/>
      <c r="F40" s="134"/>
      <c r="G40" s="134"/>
      <c r="H40" s="79"/>
      <c r="I40" s="386"/>
      <c r="J40" s="419" t="s">
        <v>1259</v>
      </c>
      <c r="K40" s="109"/>
    </row>
    <row r="41" spans="1:11" x14ac:dyDescent="0.25">
      <c r="A41" s="60">
        <v>501220</v>
      </c>
      <c r="B41" s="60"/>
      <c r="C41" s="60" t="s">
        <v>1285</v>
      </c>
      <c r="D41" s="259" t="s">
        <v>128</v>
      </c>
      <c r="E41" s="134">
        <v>0</v>
      </c>
      <c r="F41" s="134"/>
      <c r="G41" s="134"/>
      <c r="H41" s="79"/>
      <c r="I41" s="386"/>
      <c r="J41" s="182"/>
      <c r="K41" s="109" t="s">
        <v>121</v>
      </c>
    </row>
    <row r="42" spans="1:11" x14ac:dyDescent="0.25">
      <c r="A42" s="60">
        <v>501230</v>
      </c>
      <c r="B42" s="60"/>
      <c r="C42" s="60" t="s">
        <v>1286</v>
      </c>
      <c r="D42" s="259" t="s">
        <v>128</v>
      </c>
      <c r="E42" s="134">
        <v>0</v>
      </c>
      <c r="F42" s="134"/>
      <c r="G42" s="134"/>
      <c r="H42" s="79"/>
      <c r="I42" s="386"/>
      <c r="J42" s="182"/>
      <c r="K42" s="109" t="s">
        <v>121</v>
      </c>
    </row>
    <row r="43" spans="1:11" x14ac:dyDescent="0.25">
      <c r="A43" s="60">
        <v>501240</v>
      </c>
      <c r="B43" s="60"/>
      <c r="C43" s="60" t="s">
        <v>1287</v>
      </c>
      <c r="D43" s="259" t="s">
        <v>128</v>
      </c>
      <c r="E43" s="134">
        <v>0</v>
      </c>
      <c r="F43" s="134"/>
      <c r="G43" s="134"/>
      <c r="H43" s="79"/>
      <c r="I43" s="386"/>
      <c r="J43" s="182"/>
      <c r="K43" s="109" t="s">
        <v>121</v>
      </c>
    </row>
    <row r="44" spans="1:11" x14ac:dyDescent="0.25">
      <c r="A44" s="60">
        <v>501250</v>
      </c>
      <c r="B44" s="60"/>
      <c r="C44" s="60" t="s">
        <v>1288</v>
      </c>
      <c r="D44" s="259" t="s">
        <v>128</v>
      </c>
      <c r="E44" s="134">
        <v>0</v>
      </c>
      <c r="F44" s="134"/>
      <c r="G44" s="134"/>
      <c r="H44" s="79"/>
      <c r="I44" s="386"/>
      <c r="J44" s="182"/>
      <c r="K44" s="109" t="s">
        <v>121</v>
      </c>
    </row>
    <row r="45" spans="1:11" x14ac:dyDescent="0.25">
      <c r="A45" s="60"/>
      <c r="B45" s="60"/>
      <c r="C45" s="60"/>
      <c r="D45" s="259"/>
      <c r="E45" s="134"/>
      <c r="F45" s="134"/>
      <c r="G45" s="134"/>
      <c r="H45" s="79"/>
      <c r="I45" s="386"/>
      <c r="J45" s="182"/>
      <c r="K45" s="109"/>
    </row>
    <row r="46" spans="1:11" x14ac:dyDescent="0.25">
      <c r="A46" s="60"/>
      <c r="B46" s="60"/>
      <c r="C46" s="60"/>
      <c r="D46" s="259"/>
      <c r="E46" s="134"/>
      <c r="F46" s="134"/>
      <c r="G46" s="134"/>
      <c r="H46" s="79"/>
      <c r="I46" s="386"/>
      <c r="J46" s="182"/>
      <c r="K46" s="109"/>
    </row>
    <row r="47" spans="1:11" x14ac:dyDescent="0.25">
      <c r="A47" s="60"/>
      <c r="B47" s="60"/>
      <c r="C47" s="60"/>
      <c r="D47" s="259"/>
      <c r="E47" s="134"/>
      <c r="F47" s="134"/>
      <c r="G47" s="134"/>
      <c r="H47" s="79"/>
      <c r="I47" s="386"/>
      <c r="J47" s="182"/>
      <c r="K47" s="109"/>
    </row>
    <row r="48" spans="1:11" x14ac:dyDescent="0.25">
      <c r="A48" s="60"/>
      <c r="B48" s="60"/>
      <c r="C48" s="60"/>
      <c r="D48" s="259"/>
      <c r="E48" s="134"/>
      <c r="F48" s="134"/>
      <c r="G48" s="134"/>
      <c r="H48" s="79"/>
      <c r="I48" s="386"/>
      <c r="J48" s="182"/>
      <c r="K48" s="109"/>
    </row>
    <row r="49" spans="1:11" ht="130.19999999999999" customHeight="1" x14ac:dyDescent="0.25">
      <c r="A49" s="61">
        <v>503</v>
      </c>
      <c r="B49" s="60"/>
      <c r="C49" s="61" t="s">
        <v>1289</v>
      </c>
      <c r="D49" s="259"/>
      <c r="E49" s="134"/>
      <c r="F49" s="134"/>
      <c r="G49" s="134"/>
      <c r="H49" s="79"/>
      <c r="I49" s="386"/>
      <c r="J49" s="182" t="s">
        <v>1290</v>
      </c>
      <c r="K49" s="109"/>
    </row>
    <row r="50" spans="1:11" x14ac:dyDescent="0.25">
      <c r="A50" s="424"/>
      <c r="B50" s="60"/>
      <c r="C50" s="424"/>
      <c r="D50" s="259"/>
      <c r="E50" s="134"/>
      <c r="F50" s="134"/>
      <c r="G50" s="134"/>
      <c r="H50" s="79"/>
      <c r="I50" s="386"/>
      <c r="J50" s="182"/>
      <c r="K50" s="109"/>
    </row>
    <row r="51" spans="1:11" x14ac:dyDescent="0.25">
      <c r="A51" s="180">
        <v>5030</v>
      </c>
      <c r="B51" s="60"/>
      <c r="C51" s="180" t="s">
        <v>1291</v>
      </c>
      <c r="D51" s="259"/>
      <c r="E51" s="134"/>
      <c r="F51" s="134"/>
      <c r="G51" s="134"/>
      <c r="H51" s="79"/>
      <c r="I51" s="386"/>
      <c r="J51" s="182"/>
      <c r="K51" s="109"/>
    </row>
    <row r="52" spans="1:11" x14ac:dyDescent="0.25">
      <c r="A52" s="60">
        <v>503010</v>
      </c>
      <c r="B52" s="60"/>
      <c r="C52" s="60" t="s">
        <v>1292</v>
      </c>
      <c r="D52" s="259" t="s">
        <v>128</v>
      </c>
      <c r="E52" s="134">
        <v>0</v>
      </c>
      <c r="F52" s="134"/>
      <c r="G52" s="134"/>
      <c r="H52" s="79"/>
      <c r="I52" s="386"/>
      <c r="J52" s="182"/>
      <c r="K52" s="109" t="s">
        <v>121</v>
      </c>
    </row>
    <row r="53" spans="1:11" x14ac:dyDescent="0.25">
      <c r="A53" s="60">
        <v>503020</v>
      </c>
      <c r="B53" s="60"/>
      <c r="C53" s="60" t="s">
        <v>1293</v>
      </c>
      <c r="D53" s="259" t="s">
        <v>128</v>
      </c>
      <c r="E53" s="134">
        <v>0</v>
      </c>
      <c r="F53" s="134"/>
      <c r="G53" s="134"/>
      <c r="H53" s="79"/>
      <c r="I53" s="386"/>
      <c r="J53" s="182"/>
      <c r="K53" s="109" t="s">
        <v>121</v>
      </c>
    </row>
    <row r="54" spans="1:11" x14ac:dyDescent="0.25">
      <c r="A54" s="60">
        <v>503030</v>
      </c>
      <c r="B54" s="60"/>
      <c r="C54" s="178" t="s">
        <v>1294</v>
      </c>
      <c r="D54" s="259" t="s">
        <v>128</v>
      </c>
      <c r="E54" s="134">
        <v>0</v>
      </c>
      <c r="F54" s="136"/>
      <c r="G54" s="134"/>
      <c r="H54" s="111"/>
      <c r="I54" s="417"/>
      <c r="J54" s="107"/>
      <c r="K54" s="109" t="s">
        <v>121</v>
      </c>
    </row>
    <row r="55" spans="1:11" ht="10.199999999999999" customHeight="1" x14ac:dyDescent="0.25">
      <c r="A55" s="60">
        <v>503040</v>
      </c>
      <c r="B55" s="60"/>
      <c r="C55" s="178" t="s">
        <v>1295</v>
      </c>
      <c r="D55" s="259" t="s">
        <v>128</v>
      </c>
      <c r="E55" s="134">
        <v>0</v>
      </c>
      <c r="F55" s="136"/>
      <c r="G55" s="134"/>
      <c r="H55" s="111"/>
      <c r="I55" s="417"/>
      <c r="J55" s="107"/>
      <c r="K55" s="109" t="s">
        <v>121</v>
      </c>
    </row>
    <row r="56" spans="1:11" x14ac:dyDescent="0.25">
      <c r="A56" s="60">
        <v>503050</v>
      </c>
      <c r="B56" s="60"/>
      <c r="C56" s="60" t="s">
        <v>1296</v>
      </c>
      <c r="D56" s="259" t="s">
        <v>128</v>
      </c>
      <c r="E56" s="134">
        <v>0</v>
      </c>
      <c r="F56" s="134"/>
      <c r="G56" s="134"/>
      <c r="H56" s="79"/>
      <c r="I56" s="386"/>
      <c r="J56" s="107"/>
      <c r="K56" s="109" t="s">
        <v>121</v>
      </c>
    </row>
    <row r="57" spans="1:11" x14ac:dyDescent="0.25">
      <c r="A57" s="60"/>
      <c r="B57" s="60"/>
      <c r="C57" s="60"/>
      <c r="D57" s="259"/>
      <c r="E57" s="134"/>
      <c r="F57" s="134"/>
      <c r="G57" s="134"/>
      <c r="H57" s="79"/>
      <c r="I57" s="386"/>
      <c r="J57" s="107"/>
      <c r="K57" s="109"/>
    </row>
    <row r="58" spans="1:11" x14ac:dyDescent="0.25">
      <c r="A58" s="180">
        <v>5034</v>
      </c>
      <c r="B58" s="60"/>
      <c r="C58" s="180" t="s">
        <v>1297</v>
      </c>
      <c r="D58" s="259"/>
      <c r="E58" s="134"/>
      <c r="F58" s="134"/>
      <c r="G58" s="134"/>
      <c r="H58" s="79"/>
      <c r="I58" s="386"/>
      <c r="J58" s="182"/>
      <c r="K58" s="109"/>
    </row>
    <row r="59" spans="1:11" x14ac:dyDescent="0.25">
      <c r="A59" s="60">
        <v>503420</v>
      </c>
      <c r="B59" s="60"/>
      <c r="C59" s="60" t="s">
        <v>1298</v>
      </c>
      <c r="D59" s="259" t="s">
        <v>128</v>
      </c>
      <c r="E59" s="134">
        <v>0</v>
      </c>
      <c r="F59" s="134"/>
      <c r="G59" s="134"/>
      <c r="H59" s="79"/>
      <c r="I59" s="386"/>
      <c r="J59" s="182"/>
      <c r="K59" s="109" t="s">
        <v>121</v>
      </c>
    </row>
    <row r="60" spans="1:11" s="112" customFormat="1" x14ac:dyDescent="0.25">
      <c r="A60" s="60">
        <v>503430</v>
      </c>
      <c r="B60" s="60"/>
      <c r="C60" s="60" t="s">
        <v>1299</v>
      </c>
      <c r="D60" s="259" t="s">
        <v>128</v>
      </c>
      <c r="E60" s="134">
        <v>0</v>
      </c>
      <c r="F60" s="134"/>
      <c r="G60" s="134"/>
      <c r="H60" s="79"/>
      <c r="I60" s="386"/>
      <c r="J60" s="182"/>
      <c r="K60" s="109" t="s">
        <v>121</v>
      </c>
    </row>
    <row r="61" spans="1:11" s="112" customFormat="1" x14ac:dyDescent="0.25">
      <c r="A61" s="60">
        <v>503450</v>
      </c>
      <c r="B61" s="60"/>
      <c r="C61" s="60" t="s">
        <v>1300</v>
      </c>
      <c r="D61" s="259" t="s">
        <v>128</v>
      </c>
      <c r="E61" s="134">
        <v>0</v>
      </c>
      <c r="F61" s="134"/>
      <c r="G61" s="134"/>
      <c r="H61" s="79"/>
      <c r="I61" s="386"/>
      <c r="J61" s="107"/>
      <c r="K61" s="109" t="s">
        <v>121</v>
      </c>
    </row>
    <row r="62" spans="1:11" s="112" customFormat="1" x14ac:dyDescent="0.25">
      <c r="A62" s="60"/>
      <c r="B62" s="60"/>
      <c r="C62" s="60"/>
      <c r="D62" s="259"/>
      <c r="E62" s="134"/>
      <c r="F62" s="134"/>
      <c r="G62" s="134"/>
      <c r="H62" s="79"/>
      <c r="I62" s="386"/>
      <c r="J62" s="107"/>
      <c r="K62" s="109"/>
    </row>
    <row r="63" spans="1:11" s="112" customFormat="1" ht="24" customHeight="1" x14ac:dyDescent="0.25">
      <c r="A63" s="180">
        <v>5035</v>
      </c>
      <c r="B63" s="60"/>
      <c r="C63" s="180" t="s">
        <v>1301</v>
      </c>
      <c r="D63" s="259"/>
      <c r="E63" s="134"/>
      <c r="F63" s="134"/>
      <c r="G63" s="134"/>
      <c r="H63" s="79"/>
      <c r="I63" s="386"/>
      <c r="J63" s="182" t="s">
        <v>1302</v>
      </c>
      <c r="K63" s="109"/>
    </row>
    <row r="64" spans="1:11" s="112" customFormat="1" x14ac:dyDescent="0.25">
      <c r="A64" s="60">
        <v>503510</v>
      </c>
      <c r="B64" s="60"/>
      <c r="C64" s="60" t="s">
        <v>1303</v>
      </c>
      <c r="D64" s="259" t="s">
        <v>128</v>
      </c>
      <c r="E64" s="134">
        <v>0</v>
      </c>
      <c r="F64" s="134"/>
      <c r="G64" s="134"/>
      <c r="H64" s="79"/>
      <c r="I64" s="386"/>
      <c r="J64" s="107"/>
      <c r="K64" s="109" t="s">
        <v>121</v>
      </c>
    </row>
    <row r="65" spans="1:11" s="112" customFormat="1" x14ac:dyDescent="0.25">
      <c r="A65" s="60">
        <v>503520</v>
      </c>
      <c r="B65" s="60"/>
      <c r="C65" s="60" t="s">
        <v>1304</v>
      </c>
      <c r="D65" s="259" t="s">
        <v>128</v>
      </c>
      <c r="E65" s="134">
        <v>0</v>
      </c>
      <c r="F65" s="134"/>
      <c r="G65" s="134"/>
      <c r="H65" s="79"/>
      <c r="I65" s="386"/>
      <c r="J65" s="182"/>
      <c r="K65" s="109" t="s">
        <v>121</v>
      </c>
    </row>
    <row r="66" spans="1:11" s="112" customFormat="1" x14ac:dyDescent="0.25">
      <c r="A66" s="60">
        <v>503530</v>
      </c>
      <c r="B66" s="60"/>
      <c r="C66" s="60" t="s">
        <v>1305</v>
      </c>
      <c r="D66" s="259" t="s">
        <v>164</v>
      </c>
      <c r="E66" s="134" t="s">
        <v>332</v>
      </c>
      <c r="F66" s="134"/>
      <c r="G66" s="134"/>
      <c r="H66" s="79"/>
      <c r="I66" s="386"/>
      <c r="J66" s="182"/>
      <c r="K66" s="109" t="s">
        <v>374</v>
      </c>
    </row>
    <row r="67" spans="1:11" s="112" customFormat="1" ht="40.200000000000003" customHeight="1" x14ac:dyDescent="0.25">
      <c r="A67" s="60">
        <v>503540</v>
      </c>
      <c r="B67" s="60"/>
      <c r="C67" s="60" t="s">
        <v>1306</v>
      </c>
      <c r="D67" s="259" t="s">
        <v>125</v>
      </c>
      <c r="E67" s="134">
        <v>0</v>
      </c>
      <c r="F67" s="134"/>
      <c r="G67" s="134"/>
      <c r="H67" s="79"/>
      <c r="I67" s="386"/>
      <c r="J67" s="182" t="s">
        <v>1307</v>
      </c>
      <c r="K67" s="109" t="s">
        <v>121</v>
      </c>
    </row>
    <row r="68" spans="1:11" s="112" customFormat="1" x14ac:dyDescent="0.25">
      <c r="A68" s="60"/>
      <c r="B68" s="60"/>
      <c r="C68" s="60"/>
      <c r="D68" s="259"/>
      <c r="E68" s="134"/>
      <c r="F68" s="134"/>
      <c r="G68" s="134"/>
      <c r="H68" s="79"/>
      <c r="I68" s="386"/>
      <c r="J68" s="182"/>
      <c r="K68" s="109"/>
    </row>
    <row r="69" spans="1:11" x14ac:dyDescent="0.25">
      <c r="A69" s="61">
        <v>51</v>
      </c>
      <c r="B69" s="60"/>
      <c r="C69" s="61" t="s">
        <v>1308</v>
      </c>
      <c r="D69" s="259"/>
      <c r="E69" s="134"/>
      <c r="F69" s="134"/>
      <c r="G69" s="134"/>
      <c r="H69" s="79"/>
      <c r="I69" s="386"/>
      <c r="J69" s="182"/>
      <c r="K69" s="109"/>
    </row>
    <row r="70" spans="1:11" x14ac:dyDescent="0.25">
      <c r="A70" s="61">
        <v>510</v>
      </c>
      <c r="B70" s="60"/>
      <c r="C70" s="61" t="s">
        <v>1309</v>
      </c>
      <c r="D70" s="259"/>
      <c r="E70" s="134"/>
      <c r="F70" s="134"/>
      <c r="G70" s="134"/>
      <c r="H70" s="79"/>
      <c r="I70" s="386"/>
      <c r="J70" s="182" t="s">
        <v>1310</v>
      </c>
      <c r="K70" s="109"/>
    </row>
    <row r="71" spans="1:11" x14ac:dyDescent="0.25">
      <c r="A71" s="60">
        <v>510010</v>
      </c>
      <c r="B71" s="60"/>
      <c r="C71" s="60" t="s">
        <v>1311</v>
      </c>
      <c r="D71" s="259" t="s">
        <v>125</v>
      </c>
      <c r="E71" s="134">
        <v>0</v>
      </c>
      <c r="F71" s="134"/>
      <c r="G71" s="134"/>
      <c r="H71" s="79"/>
      <c r="I71" s="386"/>
      <c r="J71" s="182"/>
      <c r="K71" s="109" t="s">
        <v>121</v>
      </c>
    </row>
    <row r="72" spans="1:11" x14ac:dyDescent="0.25">
      <c r="A72" s="60">
        <v>510020</v>
      </c>
      <c r="B72" s="60"/>
      <c r="C72" s="60" t="s">
        <v>1312</v>
      </c>
      <c r="D72" s="259" t="s">
        <v>125</v>
      </c>
      <c r="E72" s="134">
        <v>0</v>
      </c>
      <c r="F72" s="134"/>
      <c r="G72" s="134"/>
      <c r="H72" s="79"/>
      <c r="I72" s="386"/>
      <c r="J72" s="182"/>
      <c r="K72" s="109" t="s">
        <v>121</v>
      </c>
    </row>
    <row r="73" spans="1:11" x14ac:dyDescent="0.25">
      <c r="A73" s="60">
        <v>510030</v>
      </c>
      <c r="B73" s="60"/>
      <c r="C73" s="60" t="s">
        <v>1313</v>
      </c>
      <c r="D73" s="259" t="s">
        <v>125</v>
      </c>
      <c r="E73" s="134">
        <v>0</v>
      </c>
      <c r="F73" s="134"/>
      <c r="G73" s="134"/>
      <c r="H73" s="79"/>
      <c r="I73" s="386"/>
      <c r="J73" s="107"/>
      <c r="K73" s="109" t="s">
        <v>121</v>
      </c>
    </row>
    <row r="74" spans="1:11" s="112" customFormat="1" x14ac:dyDescent="0.25">
      <c r="A74" s="60">
        <v>510040</v>
      </c>
      <c r="B74" s="60"/>
      <c r="C74" s="60" t="s">
        <v>1314</v>
      </c>
      <c r="D74" s="259" t="s">
        <v>125</v>
      </c>
      <c r="E74" s="134">
        <v>0</v>
      </c>
      <c r="F74" s="134"/>
      <c r="G74" s="134"/>
      <c r="H74" s="79"/>
      <c r="I74" s="386"/>
      <c r="J74" s="107"/>
      <c r="K74" s="109" t="s">
        <v>121</v>
      </c>
    </row>
    <row r="75" spans="1:11" s="112" customFormat="1" x14ac:dyDescent="0.25">
      <c r="A75" s="60"/>
      <c r="B75" s="60"/>
      <c r="C75" s="60"/>
      <c r="D75" s="259"/>
      <c r="E75" s="134"/>
      <c r="F75" s="134"/>
      <c r="G75" s="134"/>
      <c r="H75" s="79"/>
      <c r="I75" s="386"/>
      <c r="J75" s="107"/>
      <c r="K75" s="109"/>
    </row>
    <row r="76" spans="1:11" s="112" customFormat="1" x14ac:dyDescent="0.25">
      <c r="A76" s="61">
        <v>511</v>
      </c>
      <c r="B76" s="60"/>
      <c r="C76" s="61" t="s">
        <v>1315</v>
      </c>
      <c r="D76" s="259"/>
      <c r="E76" s="134"/>
      <c r="F76" s="134"/>
      <c r="G76" s="134"/>
      <c r="H76" s="79"/>
      <c r="I76" s="386"/>
      <c r="J76" s="182" t="s">
        <v>1316</v>
      </c>
      <c r="K76" s="109"/>
    </row>
    <row r="77" spans="1:11" s="112" customFormat="1" x14ac:dyDescent="0.25">
      <c r="A77" s="81">
        <v>511008</v>
      </c>
      <c r="B77" s="60"/>
      <c r="C77" s="81" t="s">
        <v>1317</v>
      </c>
      <c r="D77" s="278" t="s">
        <v>125</v>
      </c>
      <c r="E77" s="134">
        <v>0</v>
      </c>
      <c r="F77" s="134"/>
      <c r="G77" s="134"/>
      <c r="H77" s="79"/>
      <c r="I77" s="386"/>
      <c r="J77" s="182" t="s">
        <v>1318</v>
      </c>
      <c r="K77" s="109" t="s">
        <v>121</v>
      </c>
    </row>
    <row r="78" spans="1:11" s="112" customFormat="1" x14ac:dyDescent="0.25">
      <c r="A78" s="81">
        <v>511009</v>
      </c>
      <c r="B78" s="60"/>
      <c r="C78" s="81" t="s">
        <v>1319</v>
      </c>
      <c r="D78" s="278" t="s">
        <v>125</v>
      </c>
      <c r="E78" s="134">
        <v>0</v>
      </c>
      <c r="F78" s="134"/>
      <c r="G78" s="134"/>
      <c r="H78" s="79"/>
      <c r="I78" s="386"/>
      <c r="J78" s="182" t="s">
        <v>1318</v>
      </c>
      <c r="K78" s="109" t="s">
        <v>121</v>
      </c>
    </row>
    <row r="79" spans="1:11" s="112" customFormat="1" x14ac:dyDescent="0.25">
      <c r="A79" s="81">
        <v>511010</v>
      </c>
      <c r="B79" s="60"/>
      <c r="C79" s="81" t="s">
        <v>1320</v>
      </c>
      <c r="D79" s="278" t="s">
        <v>125</v>
      </c>
      <c r="E79" s="134">
        <v>0</v>
      </c>
      <c r="F79" s="160"/>
      <c r="G79" s="134"/>
      <c r="H79" s="79"/>
      <c r="I79" s="399"/>
      <c r="J79" s="182" t="s">
        <v>1321</v>
      </c>
      <c r="K79" s="109" t="s">
        <v>121</v>
      </c>
    </row>
    <row r="80" spans="1:11" x14ac:dyDescent="0.25">
      <c r="A80" s="60">
        <v>511020</v>
      </c>
      <c r="B80" s="60"/>
      <c r="C80" s="81" t="s">
        <v>1322</v>
      </c>
      <c r="D80" s="278" t="s">
        <v>125</v>
      </c>
      <c r="E80" s="134">
        <v>0</v>
      </c>
      <c r="F80" s="160"/>
      <c r="G80" s="134"/>
      <c r="H80" s="79"/>
      <c r="I80" s="399"/>
      <c r="J80" s="182" t="s">
        <v>1321</v>
      </c>
      <c r="K80" s="109" t="s">
        <v>121</v>
      </c>
    </row>
    <row r="81" spans="1:11" x14ac:dyDescent="0.25">
      <c r="A81" s="60">
        <v>511030</v>
      </c>
      <c r="B81" s="60"/>
      <c r="C81" s="81" t="s">
        <v>1323</v>
      </c>
      <c r="D81" s="278" t="s">
        <v>164</v>
      </c>
      <c r="E81" s="134" t="s">
        <v>332</v>
      </c>
      <c r="F81" s="160"/>
      <c r="G81" s="134"/>
      <c r="H81" s="79"/>
      <c r="I81" s="399"/>
      <c r="J81" s="182" t="s">
        <v>1321</v>
      </c>
      <c r="K81" s="109" t="s">
        <v>374</v>
      </c>
    </row>
    <row r="82" spans="1:11" x14ac:dyDescent="0.25">
      <c r="A82" s="60"/>
      <c r="B82" s="60"/>
      <c r="C82" s="81"/>
      <c r="D82" s="278"/>
      <c r="E82" s="160"/>
      <c r="F82" s="160"/>
      <c r="G82" s="134"/>
      <c r="H82" s="79"/>
      <c r="I82" s="399"/>
      <c r="J82" s="107"/>
      <c r="K82" s="109"/>
    </row>
    <row r="83" spans="1:11" x14ac:dyDescent="0.25">
      <c r="A83" s="61">
        <v>512</v>
      </c>
      <c r="B83" s="60"/>
      <c r="C83" s="61" t="s">
        <v>1324</v>
      </c>
      <c r="D83" s="278"/>
      <c r="E83" s="160"/>
      <c r="F83" s="160"/>
      <c r="G83" s="160"/>
      <c r="H83" s="121"/>
      <c r="I83" s="399"/>
      <c r="J83" s="107"/>
      <c r="K83" s="109"/>
    </row>
    <row r="84" spans="1:11" x14ac:dyDescent="0.25">
      <c r="A84" s="60">
        <v>512010</v>
      </c>
      <c r="B84" s="60"/>
      <c r="C84" s="60" t="s">
        <v>1325</v>
      </c>
      <c r="D84" s="278" t="s">
        <v>164</v>
      </c>
      <c r="E84" s="134" t="s">
        <v>332</v>
      </c>
      <c r="F84" s="134"/>
      <c r="G84" s="134"/>
      <c r="H84" s="79"/>
      <c r="I84" s="386"/>
      <c r="J84" s="213"/>
      <c r="K84" s="109" t="s">
        <v>374</v>
      </c>
    </row>
    <row r="85" spans="1:11" x14ac:dyDescent="0.25">
      <c r="A85" s="60">
        <v>512020</v>
      </c>
      <c r="B85" s="60"/>
      <c r="C85" s="60" t="s">
        <v>1326</v>
      </c>
      <c r="D85" s="278" t="s">
        <v>164</v>
      </c>
      <c r="E85" s="134" t="s">
        <v>332</v>
      </c>
      <c r="F85" s="134"/>
      <c r="G85" s="134"/>
      <c r="H85" s="79"/>
      <c r="I85" s="386"/>
      <c r="J85" s="215"/>
      <c r="K85" s="109" t="s">
        <v>374</v>
      </c>
    </row>
    <row r="86" spans="1:11" x14ac:dyDescent="0.25">
      <c r="A86" s="60">
        <v>512030</v>
      </c>
      <c r="B86" s="60"/>
      <c r="C86" s="60" t="s">
        <v>1327</v>
      </c>
      <c r="D86" s="278" t="s">
        <v>164</v>
      </c>
      <c r="E86" s="134" t="s">
        <v>332</v>
      </c>
      <c r="F86" s="134"/>
      <c r="G86" s="134"/>
      <c r="H86" s="79"/>
      <c r="I86" s="386"/>
      <c r="J86" s="182"/>
      <c r="K86" s="109" t="s">
        <v>374</v>
      </c>
    </row>
    <row r="87" spans="1:11" x14ac:dyDescent="0.25">
      <c r="A87" s="60">
        <v>512040</v>
      </c>
      <c r="B87" s="60"/>
      <c r="C87" s="60" t="s">
        <v>1328</v>
      </c>
      <c r="D87" s="278" t="s">
        <v>164</v>
      </c>
      <c r="E87" s="134" t="s">
        <v>332</v>
      </c>
      <c r="F87" s="134"/>
      <c r="G87" s="134"/>
      <c r="H87" s="79"/>
      <c r="I87" s="386"/>
      <c r="J87" s="182"/>
      <c r="K87" s="109" t="s">
        <v>374</v>
      </c>
    </row>
    <row r="88" spans="1:11" x14ac:dyDescent="0.25">
      <c r="A88" s="60"/>
      <c r="B88" s="60"/>
      <c r="C88" s="60"/>
      <c r="D88" s="259"/>
      <c r="E88" s="134"/>
      <c r="F88" s="134"/>
      <c r="G88" s="134"/>
      <c r="H88" s="79"/>
      <c r="I88" s="386"/>
      <c r="J88" s="182"/>
      <c r="K88" s="109"/>
    </row>
    <row r="89" spans="1:11" s="438" customFormat="1" x14ac:dyDescent="0.25">
      <c r="A89" s="82">
        <v>52</v>
      </c>
      <c r="B89" s="60"/>
      <c r="C89" s="82" t="s">
        <v>1329</v>
      </c>
      <c r="D89" s="120"/>
      <c r="E89" s="434"/>
      <c r="F89" s="434"/>
      <c r="G89" s="434"/>
      <c r="H89" s="435"/>
      <c r="I89" s="436"/>
      <c r="J89" s="107"/>
      <c r="K89" s="437"/>
    </row>
    <row r="90" spans="1:11" x14ac:dyDescent="0.25">
      <c r="A90" s="81"/>
      <c r="B90" s="60"/>
      <c r="C90" s="81"/>
      <c r="D90" s="278"/>
      <c r="E90" s="160"/>
      <c r="F90" s="160"/>
      <c r="G90" s="160"/>
      <c r="H90" s="121"/>
      <c r="I90" s="399"/>
      <c r="J90" s="107"/>
      <c r="K90" s="109"/>
    </row>
    <row r="91" spans="1:11" ht="69" customHeight="1" x14ac:dyDescent="0.25">
      <c r="A91" s="61">
        <v>521</v>
      </c>
      <c r="B91" s="60"/>
      <c r="C91" s="61" t="s">
        <v>1330</v>
      </c>
      <c r="D91" s="259"/>
      <c r="E91" s="134"/>
      <c r="F91" s="134"/>
      <c r="G91" s="134"/>
      <c r="H91" s="79"/>
      <c r="I91" s="386"/>
      <c r="J91" s="182" t="s">
        <v>1331</v>
      </c>
      <c r="K91" s="109"/>
    </row>
    <row r="92" spans="1:11" x14ac:dyDescent="0.25">
      <c r="A92" s="60">
        <v>521010</v>
      </c>
      <c r="B92" s="60"/>
      <c r="C92" s="60" t="s">
        <v>1332</v>
      </c>
      <c r="D92" s="259" t="s">
        <v>125</v>
      </c>
      <c r="E92" s="134">
        <v>0</v>
      </c>
      <c r="F92" s="134"/>
      <c r="G92" s="134"/>
      <c r="H92" s="79"/>
      <c r="I92" s="386"/>
      <c r="J92" s="182" t="s">
        <v>1333</v>
      </c>
      <c r="K92" s="109" t="s">
        <v>121</v>
      </c>
    </row>
    <row r="93" spans="1:11" x14ac:dyDescent="0.25">
      <c r="A93" s="60">
        <v>521020</v>
      </c>
      <c r="B93" s="60"/>
      <c r="C93" s="60" t="s">
        <v>1334</v>
      </c>
      <c r="D93" s="259" t="s">
        <v>125</v>
      </c>
      <c r="E93" s="134">
        <v>0</v>
      </c>
      <c r="F93" s="134"/>
      <c r="G93" s="134"/>
      <c r="H93" s="79"/>
      <c r="I93" s="386"/>
      <c r="J93" s="215" t="s">
        <v>1333</v>
      </c>
      <c r="K93" s="109" t="s">
        <v>121</v>
      </c>
    </row>
    <row r="94" spans="1:11" x14ac:dyDescent="0.25">
      <c r="A94" s="60">
        <v>521030</v>
      </c>
      <c r="B94" s="60"/>
      <c r="C94" s="60" t="s">
        <v>1335</v>
      </c>
      <c r="D94" s="259" t="s">
        <v>125</v>
      </c>
      <c r="E94" s="134">
        <v>0</v>
      </c>
      <c r="F94" s="134"/>
      <c r="G94" s="134"/>
      <c r="H94" s="79"/>
      <c r="I94" s="386"/>
      <c r="J94" s="215" t="s">
        <v>1336</v>
      </c>
      <c r="K94" s="109" t="s">
        <v>121</v>
      </c>
    </row>
    <row r="95" spans="1:11" x14ac:dyDescent="0.25">
      <c r="A95" s="60">
        <v>521040</v>
      </c>
      <c r="B95" s="60"/>
      <c r="C95" s="60" t="s">
        <v>1337</v>
      </c>
      <c r="D95" s="259" t="s">
        <v>125</v>
      </c>
      <c r="E95" s="134">
        <v>0</v>
      </c>
      <c r="F95" s="134"/>
      <c r="G95" s="134"/>
      <c r="H95" s="79"/>
      <c r="I95" s="386"/>
      <c r="J95" s="215" t="s">
        <v>1336</v>
      </c>
      <c r="K95" s="109" t="s">
        <v>121</v>
      </c>
    </row>
    <row r="96" spans="1:11" x14ac:dyDescent="0.25">
      <c r="A96" s="60">
        <v>521050</v>
      </c>
      <c r="B96" s="60"/>
      <c r="C96" s="60" t="s">
        <v>1338</v>
      </c>
      <c r="D96" s="259" t="s">
        <v>125</v>
      </c>
      <c r="E96" s="134">
        <v>0</v>
      </c>
      <c r="F96" s="134"/>
      <c r="G96" s="134"/>
      <c r="H96" s="79"/>
      <c r="I96" s="386"/>
      <c r="J96" s="215" t="s">
        <v>1336</v>
      </c>
      <c r="K96" s="109" t="s">
        <v>121</v>
      </c>
    </row>
    <row r="97" spans="1:11" x14ac:dyDescent="0.25">
      <c r="A97" s="60">
        <v>521060</v>
      </c>
      <c r="B97" s="60"/>
      <c r="C97" s="60" t="s">
        <v>1339</v>
      </c>
      <c r="D97" s="259" t="s">
        <v>125</v>
      </c>
      <c r="E97" s="134">
        <v>0</v>
      </c>
      <c r="F97" s="134"/>
      <c r="G97" s="134"/>
      <c r="H97" s="79"/>
      <c r="I97" s="386"/>
      <c r="J97" s="215" t="s">
        <v>1336</v>
      </c>
      <c r="K97" s="109" t="s">
        <v>121</v>
      </c>
    </row>
    <row r="98" spans="1:11" x14ac:dyDescent="0.25">
      <c r="A98" s="60">
        <v>521070</v>
      </c>
      <c r="B98" s="60"/>
      <c r="C98" s="60" t="s">
        <v>1340</v>
      </c>
      <c r="D98" s="259" t="s">
        <v>125</v>
      </c>
      <c r="E98" s="134">
        <v>0</v>
      </c>
      <c r="F98" s="134"/>
      <c r="G98" s="134"/>
      <c r="H98" s="79"/>
      <c r="I98" s="386"/>
      <c r="J98" s="215" t="s">
        <v>1341</v>
      </c>
      <c r="K98" s="109" t="s">
        <v>121</v>
      </c>
    </row>
    <row r="99" spans="1:11" x14ac:dyDescent="0.25">
      <c r="A99" s="60">
        <v>521080</v>
      </c>
      <c r="B99" s="60"/>
      <c r="C99" s="60" t="s">
        <v>1342</v>
      </c>
      <c r="D99" s="259" t="s">
        <v>125</v>
      </c>
      <c r="E99" s="134">
        <v>0</v>
      </c>
      <c r="F99" s="134"/>
      <c r="G99" s="134"/>
      <c r="H99" s="79"/>
      <c r="I99" s="386"/>
      <c r="J99" s="215" t="s">
        <v>1341</v>
      </c>
      <c r="K99" s="109" t="s">
        <v>121</v>
      </c>
    </row>
    <row r="100" spans="1:11" x14ac:dyDescent="0.25">
      <c r="A100" s="60">
        <v>521090</v>
      </c>
      <c r="B100" s="60"/>
      <c r="C100" s="60" t="s">
        <v>1343</v>
      </c>
      <c r="D100" s="259" t="s">
        <v>125</v>
      </c>
      <c r="E100" s="134">
        <v>0</v>
      </c>
      <c r="F100" s="134"/>
      <c r="G100" s="134"/>
      <c r="H100" s="79"/>
      <c r="I100" s="386"/>
      <c r="J100" s="215" t="s">
        <v>1341</v>
      </c>
      <c r="K100" s="109" t="s">
        <v>121</v>
      </c>
    </row>
    <row r="101" spans="1:11" x14ac:dyDescent="0.25">
      <c r="A101" s="60">
        <v>521100</v>
      </c>
      <c r="B101" s="60"/>
      <c r="C101" s="60" t="s">
        <v>1344</v>
      </c>
      <c r="D101" s="259" t="s">
        <v>164</v>
      </c>
      <c r="E101" s="134" t="s">
        <v>332</v>
      </c>
      <c r="F101" s="134"/>
      <c r="G101" s="134"/>
      <c r="H101" s="79"/>
      <c r="I101" s="386"/>
      <c r="J101" s="215" t="s">
        <v>1341</v>
      </c>
      <c r="K101" s="109" t="s">
        <v>374</v>
      </c>
    </row>
    <row r="102" spans="1:11" x14ac:dyDescent="0.25">
      <c r="A102" s="60"/>
      <c r="B102" s="60"/>
      <c r="C102" s="60"/>
      <c r="D102" s="259"/>
      <c r="E102" s="134"/>
      <c r="F102" s="134"/>
      <c r="G102" s="134"/>
      <c r="H102" s="79"/>
      <c r="I102" s="386"/>
      <c r="J102" s="107"/>
      <c r="K102" s="109"/>
    </row>
    <row r="103" spans="1:11" ht="70.95" customHeight="1" x14ac:dyDescent="0.25">
      <c r="A103" s="61">
        <v>522</v>
      </c>
      <c r="B103" s="60"/>
      <c r="C103" s="61" t="s">
        <v>1345</v>
      </c>
      <c r="D103" s="259"/>
      <c r="E103" s="134"/>
      <c r="F103" s="134"/>
      <c r="G103" s="134"/>
      <c r="H103" s="79"/>
      <c r="I103" s="386"/>
      <c r="J103" s="182" t="s">
        <v>1346</v>
      </c>
      <c r="K103" s="109"/>
    </row>
    <row r="104" spans="1:11" x14ac:dyDescent="0.25">
      <c r="A104" s="60">
        <v>522010</v>
      </c>
      <c r="B104" s="60"/>
      <c r="C104" s="60" t="s">
        <v>1347</v>
      </c>
      <c r="D104" s="259" t="s">
        <v>125</v>
      </c>
      <c r="E104" s="134">
        <v>0</v>
      </c>
      <c r="F104" s="134"/>
      <c r="G104" s="134"/>
      <c r="H104" s="79"/>
      <c r="I104" s="386"/>
      <c r="J104" s="265" t="s">
        <v>1348</v>
      </c>
      <c r="K104" s="109" t="s">
        <v>121</v>
      </c>
    </row>
    <row r="105" spans="1:11" x14ac:dyDescent="0.25">
      <c r="A105" s="60">
        <v>522020</v>
      </c>
      <c r="B105" s="60"/>
      <c r="C105" s="60" t="s">
        <v>1349</v>
      </c>
      <c r="D105" s="259" t="s">
        <v>125</v>
      </c>
      <c r="E105" s="134">
        <v>0</v>
      </c>
      <c r="F105" s="134"/>
      <c r="G105" s="134"/>
      <c r="H105" s="79"/>
      <c r="I105" s="386"/>
      <c r="J105" s="265" t="s">
        <v>1348</v>
      </c>
      <c r="K105" s="109" t="s">
        <v>121</v>
      </c>
    </row>
    <row r="106" spans="1:11" x14ac:dyDescent="0.25">
      <c r="A106" s="60">
        <v>522030</v>
      </c>
      <c r="B106" s="60"/>
      <c r="C106" s="60" t="s">
        <v>1350</v>
      </c>
      <c r="D106" s="259" t="s">
        <v>125</v>
      </c>
      <c r="E106" s="134">
        <v>0</v>
      </c>
      <c r="F106" s="134"/>
      <c r="G106" s="134"/>
      <c r="H106" s="79"/>
      <c r="I106" s="386"/>
      <c r="J106" s="265" t="s">
        <v>1351</v>
      </c>
      <c r="K106" s="109" t="s">
        <v>121</v>
      </c>
    </row>
    <row r="107" spans="1:11" x14ac:dyDescent="0.25">
      <c r="A107" s="60">
        <v>522040</v>
      </c>
      <c r="B107" s="60"/>
      <c r="C107" s="60" t="s">
        <v>1352</v>
      </c>
      <c r="D107" s="259" t="s">
        <v>125</v>
      </c>
      <c r="E107" s="134">
        <v>0</v>
      </c>
      <c r="F107" s="134"/>
      <c r="G107" s="134"/>
      <c r="H107" s="79"/>
      <c r="I107" s="386"/>
      <c r="J107" s="265" t="s">
        <v>1351</v>
      </c>
      <c r="K107" s="109" t="s">
        <v>121</v>
      </c>
    </row>
    <row r="108" spans="1:11" x14ac:dyDescent="0.25">
      <c r="A108" s="60">
        <v>522050</v>
      </c>
      <c r="B108" s="60"/>
      <c r="C108" s="60" t="s">
        <v>1353</v>
      </c>
      <c r="D108" s="259" t="s">
        <v>125</v>
      </c>
      <c r="E108" s="134">
        <v>0</v>
      </c>
      <c r="F108" s="134"/>
      <c r="G108" s="134"/>
      <c r="H108" s="79"/>
      <c r="I108" s="386"/>
      <c r="J108" s="265" t="s">
        <v>1351</v>
      </c>
      <c r="K108" s="109" t="s">
        <v>121</v>
      </c>
    </row>
    <row r="109" spans="1:11" x14ac:dyDescent="0.25">
      <c r="A109" s="60">
        <v>522060</v>
      </c>
      <c r="B109" s="60"/>
      <c r="C109" s="60" t="s">
        <v>1354</v>
      </c>
      <c r="D109" s="259" t="s">
        <v>125</v>
      </c>
      <c r="E109" s="134">
        <v>0</v>
      </c>
      <c r="F109" s="134"/>
      <c r="G109" s="134"/>
      <c r="H109" s="79"/>
      <c r="I109" s="386"/>
      <c r="J109" s="265" t="s">
        <v>1351</v>
      </c>
      <c r="K109" s="109" t="s">
        <v>121</v>
      </c>
    </row>
    <row r="110" spans="1:11" x14ac:dyDescent="0.25">
      <c r="A110" s="60">
        <v>522070</v>
      </c>
      <c r="B110" s="60"/>
      <c r="C110" s="60" t="s">
        <v>1355</v>
      </c>
      <c r="D110" s="259" t="s">
        <v>125</v>
      </c>
      <c r="E110" s="134">
        <v>0</v>
      </c>
      <c r="F110" s="134"/>
      <c r="G110" s="134"/>
      <c r="H110" s="79"/>
      <c r="I110" s="386"/>
      <c r="J110" s="265" t="s">
        <v>1356</v>
      </c>
      <c r="K110" s="109" t="s">
        <v>121</v>
      </c>
    </row>
    <row r="111" spans="1:11" x14ac:dyDescent="0.25">
      <c r="A111" s="60">
        <v>522080</v>
      </c>
      <c r="B111" s="60"/>
      <c r="C111" s="60" t="s">
        <v>1357</v>
      </c>
      <c r="D111" s="259" t="s">
        <v>125</v>
      </c>
      <c r="E111" s="134">
        <v>0</v>
      </c>
      <c r="F111" s="134"/>
      <c r="G111" s="134"/>
      <c r="H111" s="79"/>
      <c r="I111" s="386"/>
      <c r="J111" s="265" t="s">
        <v>1356</v>
      </c>
      <c r="K111" s="109" t="s">
        <v>121</v>
      </c>
    </row>
    <row r="112" spans="1:11" x14ac:dyDescent="0.25">
      <c r="A112" s="60">
        <v>522090</v>
      </c>
      <c r="B112" s="60"/>
      <c r="C112" s="60" t="s">
        <v>1358</v>
      </c>
      <c r="D112" s="259" t="s">
        <v>125</v>
      </c>
      <c r="E112" s="134">
        <v>0</v>
      </c>
      <c r="F112" s="134"/>
      <c r="G112" s="134"/>
      <c r="H112" s="79"/>
      <c r="I112" s="386"/>
      <c r="J112" s="265" t="s">
        <v>1356</v>
      </c>
      <c r="K112" s="109" t="s">
        <v>121</v>
      </c>
    </row>
    <row r="113" spans="1:11" x14ac:dyDescent="0.25">
      <c r="A113" s="60">
        <v>522100</v>
      </c>
      <c r="B113" s="60"/>
      <c r="C113" s="60" t="s">
        <v>1359</v>
      </c>
      <c r="D113" s="259" t="s">
        <v>164</v>
      </c>
      <c r="E113" s="134" t="s">
        <v>332</v>
      </c>
      <c r="F113" s="134"/>
      <c r="G113" s="134"/>
      <c r="H113" s="79"/>
      <c r="I113" s="386"/>
      <c r="J113" s="265" t="s">
        <v>1356</v>
      </c>
      <c r="K113" s="109" t="s">
        <v>374</v>
      </c>
    </row>
    <row r="114" spans="1:11" x14ac:dyDescent="0.25">
      <c r="A114" s="60"/>
      <c r="B114" s="60"/>
      <c r="C114" s="60"/>
      <c r="D114" s="259"/>
      <c r="E114" s="134"/>
      <c r="F114" s="134"/>
      <c r="G114" s="134"/>
      <c r="H114" s="79"/>
      <c r="I114" s="386"/>
      <c r="J114" s="107"/>
      <c r="K114" s="109"/>
    </row>
    <row r="115" spans="1:11" x14ac:dyDescent="0.25">
      <c r="A115" s="184">
        <v>5263</v>
      </c>
      <c r="B115" s="60"/>
      <c r="C115" s="184" t="s">
        <v>1360</v>
      </c>
      <c r="D115" s="259"/>
      <c r="E115" s="134"/>
      <c r="F115" s="134"/>
      <c r="G115" s="134"/>
      <c r="H115" s="79"/>
      <c r="I115" s="386"/>
      <c r="J115" s="107"/>
      <c r="K115" s="109"/>
    </row>
    <row r="116" spans="1:11" x14ac:dyDescent="0.25">
      <c r="A116" s="179">
        <v>526310</v>
      </c>
      <c r="B116" s="60"/>
      <c r="C116" s="60" t="s">
        <v>1361</v>
      </c>
      <c r="D116" s="259" t="s">
        <v>125</v>
      </c>
      <c r="E116" s="134">
        <v>0</v>
      </c>
      <c r="F116" s="134"/>
      <c r="G116" s="134"/>
      <c r="H116" s="79"/>
      <c r="I116" s="386"/>
      <c r="J116" s="107"/>
      <c r="K116" s="109" t="s">
        <v>121</v>
      </c>
    </row>
    <row r="117" spans="1:11" x14ac:dyDescent="0.25">
      <c r="A117" s="179">
        <v>526320</v>
      </c>
      <c r="B117" s="60"/>
      <c r="C117" s="60" t="s">
        <v>1362</v>
      </c>
      <c r="D117" s="259" t="s">
        <v>125</v>
      </c>
      <c r="E117" s="134">
        <v>0</v>
      </c>
      <c r="F117" s="134"/>
      <c r="G117" s="134"/>
      <c r="H117" s="79"/>
      <c r="I117" s="386"/>
      <c r="J117" s="107"/>
      <c r="K117" s="109" t="s">
        <v>121</v>
      </c>
    </row>
    <row r="118" spans="1:11" x14ac:dyDescent="0.25">
      <c r="A118" s="179">
        <v>526330</v>
      </c>
      <c r="B118" s="60"/>
      <c r="C118" s="60" t="s">
        <v>1363</v>
      </c>
      <c r="D118" s="259" t="s">
        <v>125</v>
      </c>
      <c r="E118" s="134">
        <v>0</v>
      </c>
      <c r="F118" s="134"/>
      <c r="G118" s="134"/>
      <c r="H118" s="79"/>
      <c r="I118" s="386"/>
      <c r="J118" s="107"/>
      <c r="K118" s="109" t="s">
        <v>121</v>
      </c>
    </row>
    <row r="119" spans="1:11" x14ac:dyDescent="0.25">
      <c r="A119" s="179">
        <v>526340</v>
      </c>
      <c r="B119" s="60"/>
      <c r="C119" s="60" t="s">
        <v>1364</v>
      </c>
      <c r="D119" s="259" t="s">
        <v>125</v>
      </c>
      <c r="E119" s="134">
        <v>0</v>
      </c>
      <c r="F119" s="134"/>
      <c r="G119" s="134"/>
      <c r="H119" s="79"/>
      <c r="I119" s="386"/>
      <c r="J119" s="107"/>
      <c r="K119" s="109" t="s">
        <v>121</v>
      </c>
    </row>
    <row r="120" spans="1:11" x14ac:dyDescent="0.25">
      <c r="A120" s="60"/>
      <c r="B120" s="60"/>
      <c r="C120" s="60"/>
      <c r="D120" s="259"/>
      <c r="E120" s="134"/>
      <c r="F120" s="134"/>
      <c r="G120" s="134"/>
      <c r="H120" s="79"/>
      <c r="I120" s="386"/>
      <c r="J120" s="107"/>
      <c r="K120" s="109"/>
    </row>
    <row r="121" spans="1:11" x14ac:dyDescent="0.25">
      <c r="A121" s="60"/>
      <c r="B121" s="60"/>
      <c r="C121" s="60"/>
      <c r="D121" s="259"/>
      <c r="E121" s="134"/>
      <c r="F121" s="134"/>
      <c r="G121" s="134"/>
      <c r="H121" s="79"/>
      <c r="I121" s="386"/>
      <c r="J121" s="107"/>
      <c r="K121" s="109"/>
    </row>
    <row r="122" spans="1:11" x14ac:dyDescent="0.25">
      <c r="A122" s="60">
        <v>526410</v>
      </c>
      <c r="B122" s="60"/>
      <c r="C122" s="60" t="s">
        <v>1365</v>
      </c>
      <c r="D122" s="259" t="s">
        <v>125</v>
      </c>
      <c r="E122" s="134">
        <v>0</v>
      </c>
      <c r="F122" s="134"/>
      <c r="G122" s="134"/>
      <c r="H122" s="79"/>
      <c r="I122" s="386"/>
      <c r="J122" s="107"/>
      <c r="K122" s="109" t="s">
        <v>121</v>
      </c>
    </row>
    <row r="123" spans="1:11" x14ac:dyDescent="0.25">
      <c r="A123" s="60">
        <v>526420</v>
      </c>
      <c r="B123" s="60"/>
      <c r="C123" s="60" t="s">
        <v>1366</v>
      </c>
      <c r="D123" s="259" t="s">
        <v>125</v>
      </c>
      <c r="E123" s="134">
        <v>0</v>
      </c>
      <c r="F123" s="134"/>
      <c r="G123" s="134"/>
      <c r="H123" s="79"/>
      <c r="I123" s="386"/>
      <c r="J123" s="107"/>
      <c r="K123" s="109" t="s">
        <v>121</v>
      </c>
    </row>
    <row r="124" spans="1:11" x14ac:dyDescent="0.25">
      <c r="A124" s="60">
        <v>526430</v>
      </c>
      <c r="B124" s="60"/>
      <c r="C124" s="60" t="s">
        <v>1367</v>
      </c>
      <c r="D124" s="259" t="s">
        <v>125</v>
      </c>
      <c r="E124" s="134">
        <v>0</v>
      </c>
      <c r="F124" s="134"/>
      <c r="G124" s="134"/>
      <c r="H124" s="79"/>
      <c r="I124" s="386"/>
      <c r="J124" s="107"/>
      <c r="K124" s="109" t="s">
        <v>121</v>
      </c>
    </row>
    <row r="125" spans="1:11" x14ac:dyDescent="0.25">
      <c r="A125" s="60">
        <v>526440</v>
      </c>
      <c r="B125" s="60"/>
      <c r="C125" s="60" t="s">
        <v>1368</v>
      </c>
      <c r="D125" s="259" t="s">
        <v>125</v>
      </c>
      <c r="E125" s="134">
        <v>0</v>
      </c>
      <c r="F125" s="134"/>
      <c r="G125" s="134"/>
      <c r="H125" s="79"/>
      <c r="I125" s="386"/>
      <c r="J125" s="107"/>
      <c r="K125" s="109" t="s">
        <v>121</v>
      </c>
    </row>
    <row r="126" spans="1:11" x14ac:dyDescent="0.25">
      <c r="A126" s="60">
        <v>526450</v>
      </c>
      <c r="B126" s="60"/>
      <c r="C126" s="60" t="s">
        <v>1369</v>
      </c>
      <c r="D126" s="259" t="s">
        <v>164</v>
      </c>
      <c r="E126" s="134" t="s">
        <v>332</v>
      </c>
      <c r="F126" s="134"/>
      <c r="G126" s="134"/>
      <c r="H126" s="79"/>
      <c r="I126" s="386"/>
      <c r="J126" s="107"/>
      <c r="K126" s="109" t="s">
        <v>374</v>
      </c>
    </row>
    <row r="127" spans="1:11" x14ac:dyDescent="0.25">
      <c r="A127" s="60"/>
      <c r="B127" s="60"/>
      <c r="C127" s="60"/>
      <c r="D127" s="259"/>
      <c r="E127" s="134"/>
      <c r="F127" s="134"/>
      <c r="G127" s="134"/>
      <c r="H127" s="79"/>
      <c r="I127" s="386"/>
      <c r="J127" s="107"/>
      <c r="K127" s="109"/>
    </row>
    <row r="128" spans="1:11" x14ac:dyDescent="0.25">
      <c r="A128" s="61">
        <v>55</v>
      </c>
      <c r="B128" s="60"/>
      <c r="C128" s="61" t="s">
        <v>1370</v>
      </c>
      <c r="D128" s="259"/>
      <c r="E128" s="134"/>
      <c r="F128" s="134"/>
      <c r="G128" s="134"/>
      <c r="H128" s="79"/>
      <c r="I128" s="386"/>
      <c r="J128" s="107"/>
      <c r="K128" s="109"/>
    </row>
    <row r="129" spans="1:11" x14ac:dyDescent="0.25">
      <c r="A129" s="424"/>
      <c r="B129" s="60"/>
      <c r="C129" s="424"/>
      <c r="D129" s="259"/>
      <c r="E129" s="134"/>
      <c r="F129" s="134"/>
      <c r="G129" s="134"/>
      <c r="H129" s="79"/>
      <c r="I129" s="386"/>
      <c r="J129" s="107"/>
      <c r="K129" s="109"/>
    </row>
    <row r="130" spans="1:11" ht="179.4" customHeight="1" x14ac:dyDescent="0.25">
      <c r="A130" s="180">
        <v>5500</v>
      </c>
      <c r="B130" s="60"/>
      <c r="C130" s="180" t="s">
        <v>1371</v>
      </c>
      <c r="D130" s="259"/>
      <c r="E130" s="134"/>
      <c r="F130" s="134"/>
      <c r="G130" s="134"/>
      <c r="H130" s="79"/>
      <c r="I130" s="386"/>
      <c r="J130" s="107" t="s">
        <v>1372</v>
      </c>
      <c r="K130" s="109"/>
    </row>
    <row r="131" spans="1:11" x14ac:dyDescent="0.25">
      <c r="A131" s="60">
        <v>550010</v>
      </c>
      <c r="B131" s="60"/>
      <c r="C131" s="60" t="s">
        <v>1373</v>
      </c>
      <c r="D131" s="259" t="s">
        <v>125</v>
      </c>
      <c r="E131" s="134">
        <v>0</v>
      </c>
      <c r="F131" s="134"/>
      <c r="G131" s="134"/>
      <c r="H131" s="79"/>
      <c r="I131" s="386"/>
      <c r="J131" s="107"/>
      <c r="K131" s="109" t="s">
        <v>121</v>
      </c>
    </row>
    <row r="132" spans="1:11" x14ac:dyDescent="0.25">
      <c r="A132" s="84">
        <v>550020</v>
      </c>
      <c r="B132" s="60"/>
      <c r="C132" s="60" t="s">
        <v>1374</v>
      </c>
      <c r="D132" s="259" t="s">
        <v>125</v>
      </c>
      <c r="E132" s="134">
        <v>0</v>
      </c>
      <c r="F132" s="134"/>
      <c r="G132" s="134"/>
      <c r="H132" s="79"/>
      <c r="I132" s="386"/>
      <c r="J132" s="107"/>
      <c r="K132" s="109" t="s">
        <v>121</v>
      </c>
    </row>
    <row r="133" spans="1:11" x14ac:dyDescent="0.25">
      <c r="A133" s="84">
        <v>550030</v>
      </c>
      <c r="B133" s="60"/>
      <c r="C133" s="60" t="s">
        <v>1375</v>
      </c>
      <c r="D133" s="259" t="s">
        <v>125</v>
      </c>
      <c r="E133" s="134">
        <v>0</v>
      </c>
      <c r="F133" s="134"/>
      <c r="G133" s="134"/>
      <c r="H133" s="79"/>
      <c r="I133" s="386"/>
      <c r="J133" s="107"/>
      <c r="K133" s="109" t="s">
        <v>121</v>
      </c>
    </row>
    <row r="134" spans="1:11" x14ac:dyDescent="0.25">
      <c r="A134" s="84">
        <v>550040</v>
      </c>
      <c r="B134" s="60"/>
      <c r="C134" s="60" t="s">
        <v>1376</v>
      </c>
      <c r="D134" s="259" t="s">
        <v>125</v>
      </c>
      <c r="E134" s="134">
        <v>0</v>
      </c>
      <c r="F134" s="134"/>
      <c r="G134" s="134"/>
      <c r="H134" s="79"/>
      <c r="I134" s="386"/>
      <c r="J134" s="107"/>
      <c r="K134" s="109" t="s">
        <v>121</v>
      </c>
    </row>
    <row r="135" spans="1:11" ht="76.95" customHeight="1" x14ac:dyDescent="0.25">
      <c r="A135" s="187">
        <v>5501</v>
      </c>
      <c r="B135" s="60"/>
      <c r="C135" s="180" t="s">
        <v>1377</v>
      </c>
      <c r="D135" s="259"/>
      <c r="E135" s="134"/>
      <c r="F135" s="134"/>
      <c r="G135" s="134"/>
      <c r="H135" s="79"/>
      <c r="I135" s="386"/>
      <c r="J135" s="182" t="s">
        <v>1378</v>
      </c>
      <c r="K135" s="109"/>
    </row>
    <row r="136" spans="1:11" s="414" customFormat="1" x14ac:dyDescent="0.25">
      <c r="A136" s="439">
        <v>550110</v>
      </c>
      <c r="B136" s="60"/>
      <c r="C136" s="389" t="s">
        <v>1379</v>
      </c>
      <c r="D136" s="426" t="s">
        <v>125</v>
      </c>
      <c r="E136" s="134">
        <v>0</v>
      </c>
      <c r="F136" s="421"/>
      <c r="G136" s="134"/>
      <c r="H136" s="413"/>
      <c r="I136" s="412"/>
      <c r="J136" s="390"/>
      <c r="K136" s="415" t="s">
        <v>121</v>
      </c>
    </row>
    <row r="137" spans="1:11" s="414" customFormat="1" x14ac:dyDescent="0.25">
      <c r="A137" s="439"/>
      <c r="B137" s="60"/>
      <c r="C137" s="389"/>
      <c r="D137" s="426"/>
      <c r="E137" s="421"/>
      <c r="F137" s="421"/>
      <c r="G137" s="421"/>
      <c r="H137" s="413"/>
      <c r="I137" s="412"/>
      <c r="J137" s="390"/>
      <c r="K137" s="415"/>
    </row>
    <row r="138" spans="1:11" s="414" customFormat="1" ht="78" customHeight="1" x14ac:dyDescent="0.25">
      <c r="A138" s="440">
        <v>5502</v>
      </c>
      <c r="B138" s="60"/>
      <c r="C138" s="427" t="s">
        <v>1380</v>
      </c>
      <c r="D138" s="426"/>
      <c r="E138" s="421"/>
      <c r="F138" s="421"/>
      <c r="G138" s="421"/>
      <c r="H138" s="413"/>
      <c r="I138" s="412"/>
      <c r="J138" s="441" t="s">
        <v>1381</v>
      </c>
      <c r="K138" s="415"/>
    </row>
    <row r="139" spans="1:11" x14ac:dyDescent="0.25">
      <c r="A139" s="84">
        <v>550210</v>
      </c>
      <c r="B139" s="60"/>
      <c r="C139" s="60" t="s">
        <v>1382</v>
      </c>
      <c r="D139" s="259" t="s">
        <v>125</v>
      </c>
      <c r="E139" s="134">
        <v>0</v>
      </c>
      <c r="F139" s="134"/>
      <c r="G139" s="134"/>
      <c r="H139" s="79"/>
      <c r="I139" s="386"/>
      <c r="J139" s="107"/>
      <c r="K139" s="109" t="s">
        <v>121</v>
      </c>
    </row>
    <row r="140" spans="1:11" x14ac:dyDescent="0.25">
      <c r="A140" s="84">
        <v>550220</v>
      </c>
      <c r="B140" s="60"/>
      <c r="C140" s="60" t="s">
        <v>1383</v>
      </c>
      <c r="D140" s="259" t="s">
        <v>125</v>
      </c>
      <c r="E140" s="134">
        <v>0</v>
      </c>
      <c r="F140" s="134"/>
      <c r="G140" s="134"/>
      <c r="H140" s="79"/>
      <c r="I140" s="386"/>
      <c r="J140" s="107"/>
      <c r="K140" s="109" t="s">
        <v>121</v>
      </c>
    </row>
    <row r="141" spans="1:11" x14ac:dyDescent="0.25">
      <c r="A141" s="84"/>
      <c r="B141" s="60"/>
      <c r="C141" s="60"/>
      <c r="D141" s="259"/>
      <c r="E141" s="134"/>
      <c r="F141" s="134"/>
      <c r="G141" s="134"/>
      <c r="H141" s="79"/>
      <c r="I141" s="386"/>
      <c r="J141" s="107"/>
      <c r="K141" s="109"/>
    </row>
    <row r="142" spans="1:11" ht="141.6" customHeight="1" x14ac:dyDescent="0.25">
      <c r="A142" s="187">
        <v>5503</v>
      </c>
      <c r="B142" s="60"/>
      <c r="C142" s="180" t="s">
        <v>1384</v>
      </c>
      <c r="D142" s="259"/>
      <c r="E142" s="134"/>
      <c r="F142" s="134"/>
      <c r="G142" s="134"/>
      <c r="H142" s="79"/>
      <c r="I142" s="386"/>
      <c r="J142" s="182" t="s">
        <v>1385</v>
      </c>
      <c r="K142" s="109"/>
    </row>
    <row r="143" spans="1:11" s="58" customFormat="1" x14ac:dyDescent="0.25">
      <c r="A143" s="84">
        <v>550310</v>
      </c>
      <c r="B143" s="60"/>
      <c r="C143" s="60" t="s">
        <v>1386</v>
      </c>
      <c r="D143" s="259" t="s">
        <v>125</v>
      </c>
      <c r="E143" s="134">
        <v>0</v>
      </c>
      <c r="F143" s="134"/>
      <c r="G143" s="134"/>
      <c r="H143" s="79"/>
      <c r="I143" s="386"/>
      <c r="J143" s="182"/>
      <c r="K143" s="109" t="s">
        <v>121</v>
      </c>
    </row>
    <row r="144" spans="1:11" s="414" customFormat="1" x14ac:dyDescent="0.25">
      <c r="A144" s="439">
        <v>550320</v>
      </c>
      <c r="B144" s="60"/>
      <c r="C144" s="389" t="s">
        <v>1387</v>
      </c>
      <c r="D144" s="426" t="s">
        <v>125</v>
      </c>
      <c r="E144" s="134">
        <v>0</v>
      </c>
      <c r="F144" s="421"/>
      <c r="G144" s="134"/>
      <c r="H144" s="413"/>
      <c r="I144" s="412"/>
      <c r="J144" s="390"/>
      <c r="K144" s="415" t="s">
        <v>121</v>
      </c>
    </row>
    <row r="145" spans="1:11" s="414" customFormat="1" ht="12" customHeight="1" x14ac:dyDescent="0.25">
      <c r="A145" s="439"/>
      <c r="B145" s="60"/>
      <c r="C145" s="389"/>
      <c r="D145" s="426"/>
      <c r="E145" s="134"/>
      <c r="F145" s="421"/>
      <c r="G145" s="134"/>
      <c r="H145" s="413"/>
      <c r="I145" s="412"/>
      <c r="J145" s="390"/>
      <c r="K145" s="415"/>
    </row>
    <row r="146" spans="1:11" s="122" customFormat="1" ht="191.4" customHeight="1" x14ac:dyDescent="0.25">
      <c r="A146" s="442">
        <v>5533</v>
      </c>
      <c r="B146" s="60"/>
      <c r="C146" s="428" t="s">
        <v>1388</v>
      </c>
      <c r="D146" s="429"/>
      <c r="E146" s="430"/>
      <c r="F146" s="430"/>
      <c r="G146" s="430"/>
      <c r="H146" s="431"/>
      <c r="I146" s="432"/>
      <c r="J146" s="443" t="s">
        <v>1389</v>
      </c>
      <c r="K146" s="433"/>
    </row>
    <row r="147" spans="1:11" x14ac:dyDescent="0.25">
      <c r="A147" s="84">
        <v>553310</v>
      </c>
      <c r="B147" s="60"/>
      <c r="C147" s="60" t="s">
        <v>1390</v>
      </c>
      <c r="D147" s="259" t="s">
        <v>125</v>
      </c>
      <c r="E147" s="134">
        <v>0</v>
      </c>
      <c r="F147" s="134"/>
      <c r="G147" s="134"/>
      <c r="H147" s="79"/>
      <c r="I147" s="386"/>
      <c r="J147" s="107"/>
      <c r="K147" s="109" t="s">
        <v>121</v>
      </c>
    </row>
    <row r="148" spans="1:11" x14ac:dyDescent="0.25">
      <c r="A148" s="60">
        <v>553320</v>
      </c>
      <c r="B148" s="60"/>
      <c r="C148" s="81" t="s">
        <v>1391</v>
      </c>
      <c r="D148" s="259" t="s">
        <v>125</v>
      </c>
      <c r="E148" s="134">
        <v>0</v>
      </c>
      <c r="F148" s="134"/>
      <c r="G148" s="134"/>
      <c r="H148" s="79"/>
      <c r="I148" s="386"/>
      <c r="J148" s="107"/>
      <c r="K148" s="109" t="s">
        <v>121</v>
      </c>
    </row>
    <row r="149" spans="1:11" x14ac:dyDescent="0.25">
      <c r="A149" s="60">
        <v>553330</v>
      </c>
      <c r="B149" s="60"/>
      <c r="C149" s="81" t="s">
        <v>1392</v>
      </c>
      <c r="D149" s="259" t="s">
        <v>125</v>
      </c>
      <c r="E149" s="134">
        <v>0</v>
      </c>
      <c r="F149" s="134"/>
      <c r="G149" s="134"/>
      <c r="H149" s="79"/>
      <c r="I149" s="386"/>
      <c r="J149" s="107"/>
      <c r="K149" s="109" t="s">
        <v>121</v>
      </c>
    </row>
    <row r="150" spans="1:11" s="112" customFormat="1" x14ac:dyDescent="0.25">
      <c r="A150" s="81">
        <v>553340</v>
      </c>
      <c r="B150" s="60"/>
      <c r="C150" s="81" t="s">
        <v>1393</v>
      </c>
      <c r="D150" s="259" t="s">
        <v>125</v>
      </c>
      <c r="E150" s="134">
        <v>0</v>
      </c>
      <c r="F150" s="134"/>
      <c r="G150" s="134"/>
      <c r="H150" s="79"/>
      <c r="I150" s="386"/>
      <c r="J150" s="182"/>
      <c r="K150" s="109" t="s">
        <v>121</v>
      </c>
    </row>
    <row r="151" spans="1:11" s="112" customFormat="1" x14ac:dyDescent="0.25">
      <c r="A151" s="81"/>
      <c r="B151" s="60"/>
      <c r="C151" s="81"/>
      <c r="D151" s="259"/>
      <c r="E151" s="134"/>
      <c r="F151" s="134"/>
      <c r="G151" s="134"/>
      <c r="H151" s="79"/>
      <c r="I151" s="386"/>
      <c r="J151" s="182"/>
      <c r="K151" s="109"/>
    </row>
    <row r="152" spans="1:11" ht="122.4" x14ac:dyDescent="0.25">
      <c r="A152" s="180">
        <v>5534</v>
      </c>
      <c r="B152" s="60"/>
      <c r="C152" s="180" t="s">
        <v>1394</v>
      </c>
      <c r="D152" s="259"/>
      <c r="E152" s="134"/>
      <c r="F152" s="134"/>
      <c r="G152" s="134"/>
      <c r="H152" s="79"/>
      <c r="I152" s="386"/>
      <c r="J152" s="182" t="s">
        <v>1395</v>
      </c>
      <c r="K152" s="109"/>
    </row>
    <row r="153" spans="1:11" s="414" customFormat="1" x14ac:dyDescent="0.25">
      <c r="A153" s="444">
        <v>553410</v>
      </c>
      <c r="B153" s="60"/>
      <c r="C153" s="444" t="s">
        <v>1394</v>
      </c>
      <c r="D153" s="426" t="s">
        <v>125</v>
      </c>
      <c r="E153" s="134">
        <v>0</v>
      </c>
      <c r="F153" s="421"/>
      <c r="G153" s="134"/>
      <c r="H153" s="413"/>
      <c r="I153" s="412"/>
      <c r="J153" s="390"/>
      <c r="K153" s="415" t="s">
        <v>121</v>
      </c>
    </row>
    <row r="154" spans="1:11" s="414" customFormat="1" x14ac:dyDescent="0.25">
      <c r="A154" s="444"/>
      <c r="B154" s="60"/>
      <c r="C154" s="444"/>
      <c r="D154" s="426"/>
      <c r="E154" s="421"/>
      <c r="F154" s="421"/>
      <c r="G154" s="421"/>
      <c r="H154" s="413"/>
      <c r="I154" s="412"/>
      <c r="J154" s="390"/>
      <c r="K154" s="415"/>
    </row>
    <row r="155" spans="1:11" s="414" customFormat="1" ht="69" customHeight="1" x14ac:dyDescent="0.25">
      <c r="A155" s="427">
        <v>5535</v>
      </c>
      <c r="B155" s="60"/>
      <c r="C155" s="427" t="s">
        <v>1396</v>
      </c>
      <c r="D155" s="445"/>
      <c r="E155" s="446"/>
      <c r="F155" s="446"/>
      <c r="G155" s="446"/>
      <c r="H155" s="447"/>
      <c r="I155" s="448"/>
      <c r="J155" s="449" t="s">
        <v>1397</v>
      </c>
      <c r="K155" s="415"/>
    </row>
    <row r="156" spans="1:11" x14ac:dyDescent="0.25">
      <c r="A156" s="60">
        <v>553510</v>
      </c>
      <c r="B156" s="60"/>
      <c r="C156" s="60" t="s">
        <v>1398</v>
      </c>
      <c r="D156" s="259" t="s">
        <v>125</v>
      </c>
      <c r="E156" s="134">
        <v>0</v>
      </c>
      <c r="F156" s="134"/>
      <c r="G156" s="134"/>
      <c r="H156" s="79"/>
      <c r="I156" s="386"/>
      <c r="J156" s="107"/>
      <c r="K156" s="109" t="s">
        <v>121</v>
      </c>
    </row>
    <row r="157" spans="1:11" x14ac:dyDescent="0.25">
      <c r="A157" s="60">
        <v>553520</v>
      </c>
      <c r="B157" s="60"/>
      <c r="C157" s="60" t="s">
        <v>1399</v>
      </c>
      <c r="D157" s="259" t="s">
        <v>125</v>
      </c>
      <c r="E157" s="134">
        <v>0</v>
      </c>
      <c r="F157" s="134"/>
      <c r="G157" s="134"/>
      <c r="H157" s="79"/>
      <c r="I157" s="386"/>
      <c r="J157" s="107"/>
      <c r="K157" s="109" t="s">
        <v>121</v>
      </c>
    </row>
    <row r="158" spans="1:11" x14ac:dyDescent="0.25">
      <c r="A158" s="60"/>
      <c r="B158" s="60"/>
      <c r="C158" s="60"/>
      <c r="D158" s="259"/>
      <c r="E158" s="134"/>
      <c r="F158" s="134"/>
      <c r="G158" s="134"/>
      <c r="H158" s="79"/>
      <c r="I158" s="386"/>
      <c r="J158" s="107"/>
      <c r="K158" s="109"/>
    </row>
    <row r="159" spans="1:11" ht="151.19999999999999" customHeight="1" x14ac:dyDescent="0.25">
      <c r="A159" s="180">
        <v>5536</v>
      </c>
      <c r="B159" s="60"/>
      <c r="C159" s="180" t="s">
        <v>1400</v>
      </c>
      <c r="D159" s="259"/>
      <c r="E159" s="134"/>
      <c r="F159" s="134"/>
      <c r="G159" s="134"/>
      <c r="H159" s="79"/>
      <c r="I159" s="386"/>
      <c r="J159" s="182" t="s">
        <v>1401</v>
      </c>
      <c r="K159" s="109"/>
    </row>
    <row r="160" spans="1:11" x14ac:dyDescent="0.25">
      <c r="A160" s="60">
        <v>553610</v>
      </c>
      <c r="B160" s="60"/>
      <c r="C160" s="60" t="s">
        <v>1402</v>
      </c>
      <c r="D160" s="259" t="s">
        <v>125</v>
      </c>
      <c r="E160" s="134">
        <v>0</v>
      </c>
      <c r="F160" s="134"/>
      <c r="G160" s="134"/>
      <c r="H160" s="79"/>
      <c r="I160" s="386"/>
      <c r="J160" s="107"/>
      <c r="K160" s="109" t="s">
        <v>121</v>
      </c>
    </row>
    <row r="161" spans="1:11" x14ac:dyDescent="0.25">
      <c r="A161" s="60">
        <v>553620</v>
      </c>
      <c r="B161" s="60"/>
      <c r="C161" s="60" t="s">
        <v>1403</v>
      </c>
      <c r="D161" s="259" t="s">
        <v>125</v>
      </c>
      <c r="E161" s="134">
        <v>0</v>
      </c>
      <c r="F161" s="134"/>
      <c r="G161" s="134"/>
      <c r="H161" s="79"/>
      <c r="I161" s="386"/>
      <c r="J161" s="107"/>
      <c r="K161" s="109" t="s">
        <v>121</v>
      </c>
    </row>
    <row r="162" spans="1:11" x14ac:dyDescent="0.25">
      <c r="A162" s="60"/>
      <c r="B162" s="60"/>
      <c r="C162" s="60"/>
      <c r="D162" s="259"/>
      <c r="E162" s="134"/>
      <c r="F162" s="134"/>
      <c r="G162" s="134"/>
      <c r="H162" s="79"/>
      <c r="I162" s="386"/>
      <c r="J162" s="107"/>
      <c r="K162" s="109"/>
    </row>
    <row r="163" spans="1:11" ht="225.6" customHeight="1" x14ac:dyDescent="0.25">
      <c r="A163" s="180">
        <v>5537</v>
      </c>
      <c r="B163" s="60"/>
      <c r="C163" s="180" t="s">
        <v>1404</v>
      </c>
      <c r="D163" s="259"/>
      <c r="E163" s="134"/>
      <c r="F163" s="134"/>
      <c r="G163" s="134"/>
      <c r="H163" s="79"/>
      <c r="I163" s="386"/>
      <c r="J163" s="182" t="s">
        <v>1405</v>
      </c>
      <c r="K163" s="109"/>
    </row>
    <row r="164" spans="1:11" x14ac:dyDescent="0.25">
      <c r="A164" s="556">
        <v>553710</v>
      </c>
      <c r="B164" s="556"/>
      <c r="C164" s="556" t="s">
        <v>1406</v>
      </c>
      <c r="D164" s="259" t="s">
        <v>125</v>
      </c>
      <c r="E164" s="134">
        <v>0</v>
      </c>
      <c r="F164" s="134"/>
      <c r="G164" s="134"/>
      <c r="H164" s="79"/>
      <c r="I164" s="386"/>
      <c r="J164" s="107"/>
      <c r="K164" s="109" t="s">
        <v>121</v>
      </c>
    </row>
    <row r="165" spans="1:11" x14ac:dyDescent="0.25">
      <c r="A165" s="556">
        <v>553720</v>
      </c>
      <c r="B165" s="556"/>
      <c r="C165" s="556" t="s">
        <v>1407</v>
      </c>
      <c r="D165" s="259" t="s">
        <v>125</v>
      </c>
      <c r="E165" s="134">
        <v>0</v>
      </c>
      <c r="F165" s="134"/>
      <c r="G165" s="134"/>
      <c r="H165" s="79"/>
      <c r="I165" s="386"/>
      <c r="J165" s="107"/>
      <c r="K165" s="109" t="s">
        <v>121</v>
      </c>
    </row>
    <row r="166" spans="1:11" x14ac:dyDescent="0.25">
      <c r="A166" s="60"/>
      <c r="B166" s="60"/>
      <c r="C166" s="60"/>
      <c r="D166" s="259"/>
      <c r="E166" s="134"/>
      <c r="F166" s="134"/>
      <c r="G166" s="134"/>
      <c r="H166" s="79"/>
      <c r="I166" s="386"/>
      <c r="J166" s="107"/>
      <c r="K166" s="109"/>
    </row>
    <row r="167" spans="1:11" ht="119.4" customHeight="1" x14ac:dyDescent="0.25">
      <c r="A167" s="61">
        <v>56</v>
      </c>
      <c r="B167" s="60"/>
      <c r="C167" s="61" t="s">
        <v>1408</v>
      </c>
      <c r="D167" s="259"/>
      <c r="E167" s="134"/>
      <c r="F167" s="134"/>
      <c r="G167" s="134"/>
      <c r="H167" s="79"/>
      <c r="I167" s="386"/>
      <c r="J167" s="182" t="s">
        <v>1409</v>
      </c>
      <c r="K167" s="109"/>
    </row>
    <row r="168" spans="1:11" x14ac:dyDescent="0.25">
      <c r="A168" s="61"/>
      <c r="B168" s="60"/>
      <c r="C168" s="61"/>
      <c r="D168" s="259"/>
      <c r="E168" s="134"/>
      <c r="F168" s="134"/>
      <c r="G168" s="134"/>
      <c r="H168" s="79"/>
      <c r="I168" s="386"/>
      <c r="J168" s="107"/>
      <c r="K168" s="109"/>
    </row>
    <row r="169" spans="1:11" ht="40.799999999999997" x14ac:dyDescent="0.25">
      <c r="A169" s="61">
        <v>560</v>
      </c>
      <c r="B169" s="60"/>
      <c r="C169" s="61" t="s">
        <v>1410</v>
      </c>
      <c r="D169" s="259"/>
      <c r="E169" s="134"/>
      <c r="F169" s="134"/>
      <c r="G169" s="134"/>
      <c r="H169" s="79"/>
      <c r="I169" s="386"/>
      <c r="J169" s="218" t="s">
        <v>1411</v>
      </c>
      <c r="K169" s="109"/>
    </row>
    <row r="170" spans="1:11" x14ac:dyDescent="0.25">
      <c r="A170" s="180">
        <v>5600</v>
      </c>
      <c r="B170" s="60"/>
      <c r="C170" s="180" t="s">
        <v>1412</v>
      </c>
      <c r="D170" s="259"/>
      <c r="E170" s="134"/>
      <c r="F170" s="134"/>
      <c r="G170" s="134"/>
      <c r="H170" s="79"/>
      <c r="I170" s="386"/>
      <c r="J170" s="107"/>
      <c r="K170" s="109"/>
    </row>
    <row r="171" spans="1:11" ht="82.95" customHeight="1" x14ac:dyDescent="0.25">
      <c r="A171" s="60">
        <v>560010</v>
      </c>
      <c r="B171" s="60" t="s">
        <v>1413</v>
      </c>
      <c r="C171" s="60" t="s">
        <v>1414</v>
      </c>
      <c r="D171" s="259" t="s">
        <v>125</v>
      </c>
      <c r="E171" s="134">
        <v>0</v>
      </c>
      <c r="F171" s="134"/>
      <c r="G171" s="134"/>
      <c r="H171" s="79"/>
      <c r="I171" s="386"/>
      <c r="J171" s="419" t="s">
        <v>1415</v>
      </c>
      <c r="K171" s="109" t="s">
        <v>121</v>
      </c>
    </row>
    <row r="172" spans="1:11" x14ac:dyDescent="0.25">
      <c r="A172" s="60"/>
      <c r="B172" s="60"/>
      <c r="C172" s="60"/>
      <c r="D172" s="259"/>
      <c r="E172" s="134"/>
      <c r="F172" s="134"/>
      <c r="G172" s="134"/>
      <c r="H172" s="79"/>
      <c r="I172" s="386"/>
      <c r="J172" s="182"/>
      <c r="K172" s="109"/>
    </row>
    <row r="173" spans="1:11" x14ac:dyDescent="0.25">
      <c r="A173" s="61">
        <v>562</v>
      </c>
      <c r="B173" s="60"/>
      <c r="C173" s="61" t="s">
        <v>1416</v>
      </c>
      <c r="D173" s="259"/>
      <c r="E173" s="134"/>
      <c r="F173" s="134"/>
      <c r="G173" s="134"/>
      <c r="H173" s="79"/>
      <c r="I173" s="386"/>
      <c r="J173" s="182"/>
      <c r="K173" s="109"/>
    </row>
    <row r="174" spans="1:11" x14ac:dyDescent="0.25">
      <c r="A174" s="61"/>
      <c r="B174" s="60"/>
      <c r="C174" s="61"/>
      <c r="D174" s="259"/>
      <c r="E174" s="134"/>
      <c r="F174" s="134"/>
      <c r="G174" s="134"/>
      <c r="H174" s="79"/>
      <c r="I174" s="386"/>
      <c r="J174" s="182"/>
      <c r="K174" s="109"/>
    </row>
    <row r="175" spans="1:11" x14ac:dyDescent="0.25">
      <c r="A175" s="180">
        <v>5620</v>
      </c>
      <c r="B175" s="60"/>
      <c r="C175" s="180" t="s">
        <v>1417</v>
      </c>
      <c r="D175" s="259"/>
      <c r="E175" s="134"/>
      <c r="F175" s="134"/>
      <c r="G175" s="134"/>
      <c r="H175" s="79"/>
      <c r="I175" s="386"/>
      <c r="J175" s="182"/>
      <c r="K175" s="109"/>
    </row>
    <row r="176" spans="1:11" ht="55.2" customHeight="1" x14ac:dyDescent="0.25">
      <c r="A176" s="60">
        <v>562010</v>
      </c>
      <c r="B176" s="60" t="s">
        <v>1418</v>
      </c>
      <c r="C176" s="60" t="s">
        <v>1419</v>
      </c>
      <c r="D176" s="259" t="s">
        <v>125</v>
      </c>
      <c r="E176" s="134">
        <v>0</v>
      </c>
      <c r="F176" s="134"/>
      <c r="G176" s="134"/>
      <c r="H176" s="79"/>
      <c r="I176" s="386"/>
      <c r="J176" s="419" t="s">
        <v>1420</v>
      </c>
      <c r="K176" s="109" t="s">
        <v>121</v>
      </c>
    </row>
    <row r="177" spans="1:11" x14ac:dyDescent="0.25">
      <c r="A177" s="60">
        <v>562020</v>
      </c>
      <c r="B177" s="60" t="s">
        <v>1421</v>
      </c>
      <c r="C177" s="60" t="s">
        <v>1422</v>
      </c>
      <c r="D177" s="259" t="s">
        <v>125</v>
      </c>
      <c r="E177" s="134">
        <v>0</v>
      </c>
      <c r="F177" s="134"/>
      <c r="G177" s="134"/>
      <c r="H177" s="79"/>
      <c r="I177" s="386"/>
      <c r="J177" s="182" t="s">
        <v>1423</v>
      </c>
      <c r="K177" s="109" t="s">
        <v>121</v>
      </c>
    </row>
    <row r="178" spans="1:11" ht="66.75" customHeight="1" x14ac:dyDescent="0.25">
      <c r="A178" s="60">
        <v>562030</v>
      </c>
      <c r="B178" s="60" t="s">
        <v>1424</v>
      </c>
      <c r="C178" s="60" t="s">
        <v>1425</v>
      </c>
      <c r="D178" s="259" t="s">
        <v>128</v>
      </c>
      <c r="E178" s="134">
        <v>0</v>
      </c>
      <c r="F178" s="134"/>
      <c r="G178" s="134"/>
      <c r="H178" s="79"/>
      <c r="I178" s="386"/>
      <c r="J178" s="419" t="s">
        <v>1426</v>
      </c>
      <c r="K178" s="109" t="s">
        <v>121</v>
      </c>
    </row>
    <row r="179" spans="1:11" ht="61.2" x14ac:dyDescent="0.25">
      <c r="A179" s="60">
        <v>562040</v>
      </c>
      <c r="B179" s="60" t="s">
        <v>1427</v>
      </c>
      <c r="C179" s="60" t="s">
        <v>1428</v>
      </c>
      <c r="D179" s="259" t="s">
        <v>128</v>
      </c>
      <c r="E179" s="134">
        <v>0</v>
      </c>
      <c r="F179" s="134"/>
      <c r="G179" s="134"/>
      <c r="H179" s="79"/>
      <c r="I179" s="386"/>
      <c r="J179" s="419" t="s">
        <v>1429</v>
      </c>
      <c r="K179" s="109" t="s">
        <v>121</v>
      </c>
    </row>
    <row r="180" spans="1:11" x14ac:dyDescent="0.25">
      <c r="A180" s="60"/>
      <c r="B180" s="60"/>
      <c r="C180" s="60"/>
      <c r="D180" s="259"/>
      <c r="E180" s="134"/>
      <c r="F180" s="134"/>
      <c r="G180" s="134"/>
      <c r="H180" s="79"/>
      <c r="I180" s="386"/>
      <c r="J180" s="107"/>
      <c r="K180" s="109"/>
    </row>
    <row r="181" spans="1:11" s="204" customFormat="1" ht="57.6" customHeight="1" x14ac:dyDescent="0.25">
      <c r="A181" s="61">
        <v>563</v>
      </c>
      <c r="B181" s="60"/>
      <c r="C181" s="61" t="s">
        <v>1430</v>
      </c>
      <c r="D181" s="450"/>
      <c r="E181" s="143"/>
      <c r="F181" s="143"/>
      <c r="G181" s="143"/>
      <c r="H181" s="199"/>
      <c r="I181" s="451"/>
      <c r="J181" s="182" t="s">
        <v>1431</v>
      </c>
      <c r="K181" s="452"/>
    </row>
    <row r="182" spans="1:11" s="204" customFormat="1" x14ac:dyDescent="0.25">
      <c r="A182" s="61"/>
      <c r="B182" s="60"/>
      <c r="C182" s="61"/>
      <c r="D182" s="450"/>
      <c r="E182" s="143"/>
      <c r="F182" s="143"/>
      <c r="G182" s="143"/>
      <c r="H182" s="199"/>
      <c r="I182" s="451"/>
      <c r="J182" s="182"/>
      <c r="K182" s="452"/>
    </row>
    <row r="183" spans="1:11" s="58" customFormat="1" x14ac:dyDescent="0.25">
      <c r="A183" s="180">
        <v>5631</v>
      </c>
      <c r="B183" s="60"/>
      <c r="C183" s="180" t="s">
        <v>1432</v>
      </c>
      <c r="D183" s="259"/>
      <c r="E183" s="134"/>
      <c r="F183" s="134"/>
      <c r="G183" s="134"/>
      <c r="H183" s="79"/>
      <c r="I183" s="386"/>
      <c r="J183" s="182"/>
      <c r="K183" s="109"/>
    </row>
    <row r="184" spans="1:11" s="58" customFormat="1" ht="99.6" customHeight="1" x14ac:dyDescent="0.25">
      <c r="A184" s="60">
        <v>563110</v>
      </c>
      <c r="B184" s="60" t="s">
        <v>1433</v>
      </c>
      <c r="C184" s="60" t="s">
        <v>1434</v>
      </c>
      <c r="D184" s="259" t="s">
        <v>125</v>
      </c>
      <c r="E184" s="134">
        <v>0</v>
      </c>
      <c r="F184" s="417"/>
      <c r="G184" s="134"/>
      <c r="H184" s="79"/>
      <c r="I184" s="386"/>
      <c r="J184" s="265" t="s">
        <v>1435</v>
      </c>
      <c r="K184" s="109" t="s">
        <v>121</v>
      </c>
    </row>
    <row r="185" spans="1:11" s="58" customFormat="1" x14ac:dyDescent="0.25">
      <c r="A185" s="60"/>
      <c r="B185" s="60"/>
      <c r="C185" s="60"/>
      <c r="D185" s="259"/>
      <c r="E185" s="134"/>
      <c r="F185" s="417"/>
      <c r="G185" s="134"/>
      <c r="H185" s="79"/>
      <c r="I185" s="386"/>
      <c r="J185" s="265"/>
      <c r="K185" s="109"/>
    </row>
    <row r="186" spans="1:11" s="58" customFormat="1" ht="234.6" x14ac:dyDescent="0.25">
      <c r="A186" s="82">
        <v>5632</v>
      </c>
      <c r="B186" s="60"/>
      <c r="C186" s="82" t="s">
        <v>1436</v>
      </c>
      <c r="D186" s="259"/>
      <c r="E186" s="134"/>
      <c r="F186" s="134"/>
      <c r="G186" s="134"/>
      <c r="H186" s="79"/>
      <c r="I186" s="386"/>
      <c r="J186" s="182" t="s">
        <v>1437</v>
      </c>
      <c r="K186" s="109"/>
    </row>
    <row r="187" spans="1:11" s="58" customFormat="1" ht="40.799999999999997" x14ac:dyDescent="0.25">
      <c r="A187" s="60">
        <v>563210</v>
      </c>
      <c r="B187" s="60" t="s">
        <v>1438</v>
      </c>
      <c r="C187" s="60" t="s">
        <v>1439</v>
      </c>
      <c r="D187" s="259" t="s">
        <v>125</v>
      </c>
      <c r="E187" s="134">
        <v>0</v>
      </c>
      <c r="F187" s="134"/>
      <c r="G187" s="134"/>
      <c r="H187" s="79"/>
      <c r="I187" s="386"/>
      <c r="J187" s="182"/>
      <c r="K187" s="109" t="s">
        <v>121</v>
      </c>
    </row>
    <row r="188" spans="1:11" s="58" customFormat="1" ht="21.6" customHeight="1" x14ac:dyDescent="0.25">
      <c r="A188" s="60">
        <v>563220</v>
      </c>
      <c r="B188" s="60" t="s">
        <v>1440</v>
      </c>
      <c r="C188" s="60" t="s">
        <v>1441</v>
      </c>
      <c r="D188" s="259" t="s">
        <v>125</v>
      </c>
      <c r="E188" s="134">
        <v>0</v>
      </c>
      <c r="F188" s="134"/>
      <c r="G188" s="134"/>
      <c r="H188" s="79"/>
      <c r="I188" s="386"/>
      <c r="J188" s="182" t="s">
        <v>1442</v>
      </c>
      <c r="K188" s="109" t="s">
        <v>121</v>
      </c>
    </row>
    <row r="189" spans="1:11" s="58" customFormat="1" ht="67.95" customHeight="1" x14ac:dyDescent="0.25">
      <c r="A189" s="60">
        <v>563230</v>
      </c>
      <c r="B189" s="60" t="s">
        <v>1443</v>
      </c>
      <c r="C189" s="60" t="s">
        <v>1444</v>
      </c>
      <c r="D189" s="259" t="s">
        <v>125</v>
      </c>
      <c r="E189" s="134">
        <v>0</v>
      </c>
      <c r="F189" s="134"/>
      <c r="G189" s="134"/>
      <c r="H189" s="79"/>
      <c r="I189" s="386"/>
      <c r="J189" s="182" t="s">
        <v>1445</v>
      </c>
      <c r="K189" s="109" t="s">
        <v>121</v>
      </c>
    </row>
    <row r="190" spans="1:11" s="58" customFormat="1" ht="72.599999999999994" customHeight="1" x14ac:dyDescent="0.25">
      <c r="A190" s="60">
        <v>563240</v>
      </c>
      <c r="B190" s="60" t="s">
        <v>1446</v>
      </c>
      <c r="C190" s="60" t="s">
        <v>1447</v>
      </c>
      <c r="D190" s="259" t="s">
        <v>128</v>
      </c>
      <c r="E190" s="134">
        <v>0</v>
      </c>
      <c r="F190" s="134"/>
      <c r="G190" s="134"/>
      <c r="H190" s="79"/>
      <c r="I190" s="386"/>
      <c r="J190" s="419" t="s">
        <v>1448</v>
      </c>
      <c r="K190" s="109" t="s">
        <v>121</v>
      </c>
    </row>
    <row r="191" spans="1:11" s="58" customFormat="1" ht="58.2" customHeight="1" x14ac:dyDescent="0.25">
      <c r="A191" s="177">
        <v>563245</v>
      </c>
      <c r="B191" s="60" t="s">
        <v>1449</v>
      </c>
      <c r="C191" s="60" t="s">
        <v>1450</v>
      </c>
      <c r="D191" s="259" t="s">
        <v>128</v>
      </c>
      <c r="E191" s="134">
        <v>0</v>
      </c>
      <c r="F191" s="134"/>
      <c r="G191" s="134"/>
      <c r="H191" s="79"/>
      <c r="I191" s="386"/>
      <c r="J191" s="419" t="s">
        <v>1451</v>
      </c>
      <c r="K191" s="109" t="s">
        <v>121</v>
      </c>
    </row>
    <row r="192" spans="1:11" s="58" customFormat="1" x14ac:dyDescent="0.25">
      <c r="A192" s="60">
        <v>563250</v>
      </c>
      <c r="B192" s="60" t="s">
        <v>1452</v>
      </c>
      <c r="C192" s="60" t="s">
        <v>1453</v>
      </c>
      <c r="D192" s="259" t="s">
        <v>125</v>
      </c>
      <c r="E192" s="134">
        <v>0</v>
      </c>
      <c r="F192" s="134"/>
      <c r="G192" s="134"/>
      <c r="H192" s="79"/>
      <c r="I192" s="386"/>
      <c r="J192" s="453"/>
      <c r="K192" s="109" t="s">
        <v>121</v>
      </c>
    </row>
    <row r="193" spans="1:11" s="58" customFormat="1" x14ac:dyDescent="0.25">
      <c r="A193" s="80">
        <v>563260</v>
      </c>
      <c r="B193" s="60" t="s">
        <v>1454</v>
      </c>
      <c r="C193" s="60" t="s">
        <v>1455</v>
      </c>
      <c r="D193" s="259" t="s">
        <v>125</v>
      </c>
      <c r="E193" s="134">
        <v>0</v>
      </c>
      <c r="F193" s="134"/>
      <c r="G193" s="134"/>
      <c r="H193" s="79"/>
      <c r="I193" s="386"/>
      <c r="J193" s="453"/>
      <c r="K193" s="109" t="s">
        <v>121</v>
      </c>
    </row>
    <row r="194" spans="1:11" s="58" customFormat="1" x14ac:dyDescent="0.25">
      <c r="A194" s="177"/>
      <c r="B194" s="60"/>
      <c r="C194" s="60"/>
      <c r="D194" s="259"/>
      <c r="E194" s="134"/>
      <c r="F194" s="134"/>
      <c r="G194" s="134"/>
      <c r="H194" s="79"/>
      <c r="I194" s="386"/>
      <c r="J194" s="182"/>
      <c r="K194" s="109"/>
    </row>
    <row r="195" spans="1:11" s="58" customFormat="1" x14ac:dyDescent="0.25">
      <c r="A195" s="180">
        <v>5633</v>
      </c>
      <c r="B195" s="60"/>
      <c r="C195" s="180" t="s">
        <v>1456</v>
      </c>
      <c r="D195" s="259"/>
      <c r="E195" s="134"/>
      <c r="F195" s="134"/>
      <c r="G195" s="134"/>
      <c r="H195" s="79"/>
      <c r="I195" s="386"/>
      <c r="J195" s="182"/>
      <c r="K195" s="109"/>
    </row>
    <row r="196" spans="1:11" s="58" customFormat="1" ht="47.4" customHeight="1" x14ac:dyDescent="0.25">
      <c r="A196" s="60">
        <v>563310</v>
      </c>
      <c r="B196" s="60" t="s">
        <v>1457</v>
      </c>
      <c r="C196" s="60" t="s">
        <v>1456</v>
      </c>
      <c r="D196" s="259" t="s">
        <v>125</v>
      </c>
      <c r="E196" s="134">
        <v>0</v>
      </c>
      <c r="F196" s="134"/>
      <c r="G196" s="134"/>
      <c r="H196" s="79"/>
      <c r="I196" s="386"/>
      <c r="J196" s="418" t="s">
        <v>1458</v>
      </c>
      <c r="K196" s="109" t="s">
        <v>121</v>
      </c>
    </row>
    <row r="197" spans="1:11" s="58" customFormat="1" ht="47.4" customHeight="1" x14ac:dyDescent="0.25">
      <c r="A197" s="60">
        <v>563320</v>
      </c>
      <c r="B197" s="60" t="s">
        <v>1459</v>
      </c>
      <c r="C197" s="60" t="s">
        <v>1460</v>
      </c>
      <c r="D197" s="259" t="s">
        <v>128</v>
      </c>
      <c r="E197" s="134">
        <v>0</v>
      </c>
      <c r="F197" s="134"/>
      <c r="G197" s="134"/>
      <c r="H197" s="79"/>
      <c r="I197" s="386"/>
      <c r="J197" s="60" t="s">
        <v>1461</v>
      </c>
      <c r="K197" s="109" t="s">
        <v>121</v>
      </c>
    </row>
    <row r="198" spans="1:11" s="58" customFormat="1" ht="48.6" customHeight="1" x14ac:dyDescent="0.25">
      <c r="A198" s="60">
        <v>563330</v>
      </c>
      <c r="B198" s="60" t="s">
        <v>1462</v>
      </c>
      <c r="C198" s="60" t="s">
        <v>1463</v>
      </c>
      <c r="D198" s="259" t="s">
        <v>125</v>
      </c>
      <c r="E198" s="134">
        <v>0</v>
      </c>
      <c r="F198" s="134"/>
      <c r="G198" s="134"/>
      <c r="H198" s="79"/>
      <c r="I198" s="386"/>
      <c r="J198" s="418" t="s">
        <v>1464</v>
      </c>
      <c r="K198" s="109" t="s">
        <v>121</v>
      </c>
    </row>
    <row r="199" spans="1:11" s="58" customFormat="1" ht="47.4" customHeight="1" x14ac:dyDescent="0.25">
      <c r="A199" s="60">
        <v>563340</v>
      </c>
      <c r="B199" s="60" t="s">
        <v>1465</v>
      </c>
      <c r="C199" s="60" t="s">
        <v>1466</v>
      </c>
      <c r="D199" s="259" t="s">
        <v>128</v>
      </c>
      <c r="E199" s="134">
        <v>0</v>
      </c>
      <c r="F199" s="134"/>
      <c r="G199" s="134"/>
      <c r="H199" s="79"/>
      <c r="I199" s="386"/>
      <c r="J199" s="60" t="s">
        <v>1467</v>
      </c>
      <c r="K199" s="109" t="s">
        <v>121</v>
      </c>
    </row>
    <row r="200" spans="1:11" s="58" customFormat="1" x14ac:dyDescent="0.25">
      <c r="A200" s="60"/>
      <c r="B200" s="60"/>
      <c r="C200" s="60"/>
      <c r="D200" s="259"/>
      <c r="E200" s="134"/>
      <c r="F200" s="134"/>
      <c r="G200" s="134"/>
      <c r="H200" s="79"/>
      <c r="I200" s="386"/>
      <c r="J200" s="60"/>
      <c r="K200" s="109"/>
    </row>
    <row r="201" spans="1:11" s="58" customFormat="1" x14ac:dyDescent="0.25">
      <c r="A201" s="180">
        <v>5634</v>
      </c>
      <c r="B201" s="60"/>
      <c r="C201" s="180" t="s">
        <v>1468</v>
      </c>
      <c r="D201" s="259"/>
      <c r="E201" s="134"/>
      <c r="F201" s="134"/>
      <c r="G201" s="134"/>
      <c r="H201" s="79"/>
      <c r="I201" s="386"/>
      <c r="J201" s="60"/>
      <c r="K201" s="109"/>
    </row>
    <row r="202" spans="1:11" s="58" customFormat="1" ht="101.4" customHeight="1" x14ac:dyDescent="0.25">
      <c r="A202" s="60">
        <v>563410</v>
      </c>
      <c r="B202" s="60" t="s">
        <v>1469</v>
      </c>
      <c r="C202" s="60" t="s">
        <v>1470</v>
      </c>
      <c r="D202" s="259" t="s">
        <v>125</v>
      </c>
      <c r="E202" s="134">
        <v>0</v>
      </c>
      <c r="F202" s="134"/>
      <c r="G202" s="134"/>
      <c r="H202" s="79"/>
      <c r="I202" s="386"/>
      <c r="J202" s="60" t="s">
        <v>1471</v>
      </c>
      <c r="K202" s="109" t="s">
        <v>121</v>
      </c>
    </row>
    <row r="203" spans="1:11" s="58" customFormat="1" x14ac:dyDescent="0.25">
      <c r="A203" s="60"/>
      <c r="B203" s="60"/>
      <c r="C203" s="60"/>
      <c r="D203" s="259"/>
      <c r="E203" s="134"/>
      <c r="F203" s="134"/>
      <c r="G203" s="134"/>
      <c r="H203" s="79"/>
      <c r="I203" s="386"/>
      <c r="J203" s="60"/>
      <c r="K203" s="109"/>
    </row>
    <row r="204" spans="1:11" s="58" customFormat="1" x14ac:dyDescent="0.25">
      <c r="A204" s="61">
        <v>57</v>
      </c>
      <c r="B204" s="60"/>
      <c r="C204" s="61" t="s">
        <v>1472</v>
      </c>
      <c r="D204" s="259"/>
      <c r="E204" s="134"/>
      <c r="F204" s="134"/>
      <c r="G204" s="134"/>
      <c r="H204" s="79"/>
      <c r="I204" s="386"/>
      <c r="J204" s="60"/>
      <c r="K204" s="109"/>
    </row>
    <row r="205" spans="1:11" s="58" customFormat="1" x14ac:dyDescent="0.25">
      <c r="A205" s="61"/>
      <c r="B205" s="60"/>
      <c r="C205" s="61"/>
      <c r="D205" s="259"/>
      <c r="E205" s="134"/>
      <c r="F205" s="134"/>
      <c r="G205" s="134"/>
      <c r="H205" s="79"/>
      <c r="I205" s="386"/>
      <c r="J205" s="60"/>
      <c r="K205" s="109"/>
    </row>
    <row r="206" spans="1:11" s="58" customFormat="1" x14ac:dyDescent="0.25">
      <c r="A206" s="61">
        <v>571</v>
      </c>
      <c r="B206" s="60"/>
      <c r="C206" s="61" t="s">
        <v>1473</v>
      </c>
      <c r="D206" s="259"/>
      <c r="E206" s="134"/>
      <c r="F206" s="134"/>
      <c r="G206" s="134"/>
      <c r="H206" s="79"/>
      <c r="I206" s="386"/>
      <c r="J206" s="182"/>
      <c r="K206" s="109"/>
    </row>
    <row r="207" spans="1:11" s="58" customFormat="1" x14ac:dyDescent="0.25">
      <c r="A207" s="60">
        <v>571010</v>
      </c>
      <c r="B207" s="60" t="s">
        <v>1474</v>
      </c>
      <c r="C207" s="60" t="s">
        <v>1475</v>
      </c>
      <c r="D207" s="259" t="s">
        <v>125</v>
      </c>
      <c r="E207" s="134">
        <v>0</v>
      </c>
      <c r="F207" s="134"/>
      <c r="G207" s="134"/>
      <c r="H207" s="79"/>
      <c r="I207" s="386"/>
      <c r="J207" s="60"/>
      <c r="K207" s="109" t="s">
        <v>121</v>
      </c>
    </row>
    <row r="208" spans="1:11" s="58" customFormat="1" x14ac:dyDescent="0.25">
      <c r="A208" s="60"/>
      <c r="B208" s="60"/>
      <c r="C208" s="60"/>
      <c r="D208" s="259"/>
      <c r="E208" s="134"/>
      <c r="F208" s="134"/>
      <c r="G208" s="134"/>
      <c r="H208" s="79"/>
      <c r="I208" s="386"/>
      <c r="J208" s="60"/>
      <c r="K208" s="109"/>
    </row>
    <row r="209" spans="1:11" s="189" customFormat="1" ht="163.19999999999999" customHeight="1" x14ac:dyDescent="0.25">
      <c r="A209" s="61">
        <v>572</v>
      </c>
      <c r="B209" s="60"/>
      <c r="C209" s="61" t="s">
        <v>1476</v>
      </c>
      <c r="D209" s="259"/>
      <c r="E209" s="134"/>
      <c r="F209" s="134"/>
      <c r="G209" s="134"/>
      <c r="H209" s="79"/>
      <c r="I209" s="386"/>
      <c r="J209" s="60" t="s">
        <v>1477</v>
      </c>
      <c r="K209" s="109"/>
    </row>
    <row r="210" spans="1:11" s="189" customFormat="1" ht="20.399999999999999" x14ac:dyDescent="0.25">
      <c r="A210" s="60">
        <v>572010</v>
      </c>
      <c r="B210" s="60" t="s">
        <v>1478</v>
      </c>
      <c r="C210" s="60" t="s">
        <v>1225</v>
      </c>
      <c r="D210" s="259" t="s">
        <v>125</v>
      </c>
      <c r="E210" s="134">
        <v>0</v>
      </c>
      <c r="F210" s="134"/>
      <c r="G210" s="134"/>
      <c r="H210" s="79"/>
      <c r="I210" s="386"/>
      <c r="J210" s="60" t="s">
        <v>1226</v>
      </c>
      <c r="K210" s="109" t="s">
        <v>121</v>
      </c>
    </row>
    <row r="211" spans="1:11" s="189" customFormat="1" x14ac:dyDescent="0.25">
      <c r="A211" s="389">
        <v>572020</v>
      </c>
      <c r="B211" s="60" t="s">
        <v>1479</v>
      </c>
      <c r="C211" s="60" t="s">
        <v>1228</v>
      </c>
      <c r="D211" s="259" t="s">
        <v>125</v>
      </c>
      <c r="E211" s="134">
        <v>0</v>
      </c>
      <c r="F211" s="134"/>
      <c r="G211" s="134"/>
      <c r="H211" s="79"/>
      <c r="I211" s="386"/>
      <c r="J211" s="60" t="s">
        <v>1480</v>
      </c>
      <c r="K211" s="109" t="s">
        <v>121</v>
      </c>
    </row>
    <row r="212" spans="1:11" s="189" customFormat="1" ht="91.8" x14ac:dyDescent="0.25">
      <c r="A212" s="60">
        <v>572030</v>
      </c>
      <c r="B212" s="60" t="s">
        <v>1481</v>
      </c>
      <c r="C212" s="60" t="s">
        <v>1482</v>
      </c>
      <c r="D212" s="259" t="s">
        <v>125</v>
      </c>
      <c r="E212" s="134">
        <v>0</v>
      </c>
      <c r="F212" s="134"/>
      <c r="G212" s="134"/>
      <c r="H212" s="79"/>
      <c r="I212" s="386"/>
      <c r="J212" s="495" t="s">
        <v>1495</v>
      </c>
      <c r="K212" s="109" t="s">
        <v>121</v>
      </c>
    </row>
    <row r="213" spans="1:11" s="189" customFormat="1" ht="102" x14ac:dyDescent="0.25">
      <c r="A213" s="60">
        <v>572040</v>
      </c>
      <c r="B213" s="60" t="s">
        <v>1483</v>
      </c>
      <c r="C213" s="60" t="s">
        <v>1484</v>
      </c>
      <c r="D213" s="259" t="s">
        <v>125</v>
      </c>
      <c r="E213" s="134">
        <v>0</v>
      </c>
      <c r="F213" s="134"/>
      <c r="G213" s="134"/>
      <c r="H213" s="79"/>
      <c r="I213" s="386"/>
      <c r="J213" s="495" t="s">
        <v>1496</v>
      </c>
      <c r="K213" s="109" t="s">
        <v>121</v>
      </c>
    </row>
    <row r="214" spans="1:11" s="189" customFormat="1" ht="61.2" x14ac:dyDescent="0.25">
      <c r="A214" s="60">
        <v>572050</v>
      </c>
      <c r="B214" s="60" t="s">
        <v>1485</v>
      </c>
      <c r="C214" s="60" t="s">
        <v>1486</v>
      </c>
      <c r="D214" s="259" t="s">
        <v>125</v>
      </c>
      <c r="E214" s="134">
        <v>0</v>
      </c>
      <c r="F214" s="134"/>
      <c r="G214" s="134"/>
      <c r="H214" s="79"/>
      <c r="I214" s="386"/>
      <c r="J214" s="182" t="s">
        <v>1236</v>
      </c>
      <c r="K214" s="109" t="s">
        <v>121</v>
      </c>
    </row>
    <row r="215" spans="1:11" s="189" customFormat="1" x14ac:dyDescent="0.25">
      <c r="A215" s="60"/>
      <c r="B215" s="60"/>
      <c r="C215" s="60"/>
      <c r="D215" s="259"/>
      <c r="E215" s="134"/>
      <c r="F215" s="134"/>
      <c r="G215" s="134"/>
      <c r="H215" s="79"/>
      <c r="I215" s="386"/>
      <c r="J215" s="60"/>
      <c r="K215" s="109"/>
    </row>
    <row r="216" spans="1:11" ht="103.2" customHeight="1" x14ac:dyDescent="0.25">
      <c r="A216" s="61">
        <v>573</v>
      </c>
      <c r="B216" s="60"/>
      <c r="C216" s="61" t="s">
        <v>1487</v>
      </c>
      <c r="D216" s="259"/>
      <c r="E216" s="134"/>
      <c r="F216" s="134"/>
      <c r="G216" s="134"/>
      <c r="H216" s="79"/>
      <c r="I216" s="386"/>
      <c r="K216" s="109"/>
    </row>
    <row r="217" spans="1:11" ht="112.2" x14ac:dyDescent="0.25">
      <c r="A217" s="60">
        <v>573010</v>
      </c>
      <c r="B217" s="60"/>
      <c r="C217" s="60" t="s">
        <v>1488</v>
      </c>
      <c r="D217" s="259" t="s">
        <v>125</v>
      </c>
      <c r="E217" s="134">
        <v>0</v>
      </c>
      <c r="F217" s="134"/>
      <c r="G217" s="134"/>
      <c r="H217" s="79"/>
      <c r="I217" s="386"/>
      <c r="J217" s="60" t="s">
        <v>1489</v>
      </c>
      <c r="K217" s="109" t="s">
        <v>121</v>
      </c>
    </row>
    <row r="218" spans="1:11" ht="91.8" x14ac:dyDescent="0.25">
      <c r="A218" s="60">
        <v>573020</v>
      </c>
      <c r="B218" s="60"/>
      <c r="C218" s="60" t="s">
        <v>1490</v>
      </c>
      <c r="D218" s="259" t="s">
        <v>125</v>
      </c>
      <c r="E218" s="134">
        <v>0</v>
      </c>
      <c r="F218" s="134"/>
      <c r="G218" s="134"/>
      <c r="H218" s="79"/>
      <c r="I218" s="386"/>
      <c r="J218" s="60" t="s">
        <v>1491</v>
      </c>
      <c r="K218" s="109" t="s">
        <v>121</v>
      </c>
    </row>
    <row r="219" spans="1:11" x14ac:dyDescent="0.25">
      <c r="A219" s="60"/>
      <c r="B219" s="60"/>
      <c r="C219" s="60"/>
      <c r="D219" s="259"/>
      <c r="E219" s="134"/>
      <c r="F219" s="134"/>
      <c r="G219" s="134"/>
      <c r="H219" s="79"/>
      <c r="I219" s="386"/>
      <c r="J219" s="107"/>
      <c r="K219" s="109"/>
    </row>
    <row r="220" spans="1:11" x14ac:dyDescent="0.25">
      <c r="A220" s="61">
        <v>580</v>
      </c>
      <c r="B220" s="60"/>
      <c r="C220" s="61" t="s">
        <v>1242</v>
      </c>
      <c r="D220" s="259"/>
      <c r="E220" s="134"/>
      <c r="F220" s="134"/>
      <c r="G220" s="134"/>
      <c r="H220" s="79"/>
      <c r="I220" s="386"/>
      <c r="J220" s="107"/>
      <c r="K220" s="109"/>
    </row>
    <row r="221" spans="1:11" s="416" customFormat="1" ht="51" x14ac:dyDescent="0.25">
      <c r="A221" s="389">
        <v>580010</v>
      </c>
      <c r="B221" s="60"/>
      <c r="C221" s="389" t="s">
        <v>1243</v>
      </c>
      <c r="D221" s="259" t="s">
        <v>1244</v>
      </c>
      <c r="E221" s="134">
        <v>0</v>
      </c>
      <c r="F221" s="421"/>
      <c r="G221" s="421"/>
      <c r="H221" s="413"/>
      <c r="I221" s="412"/>
      <c r="J221" s="389" t="s">
        <v>1492</v>
      </c>
      <c r="K221" s="415" t="s">
        <v>121</v>
      </c>
    </row>
    <row r="222" spans="1:11" s="122" customFormat="1" x14ac:dyDescent="0.25">
      <c r="A222" s="454"/>
      <c r="B222" s="455"/>
      <c r="C222" s="454"/>
      <c r="D222" s="454"/>
      <c r="E222" s="300"/>
      <c r="F222" s="300"/>
      <c r="G222" s="300"/>
      <c r="H222" s="300"/>
      <c r="I222" s="301"/>
      <c r="J222" s="302"/>
      <c r="K222" s="303"/>
    </row>
    <row r="224" spans="1:11" x14ac:dyDescent="0.25">
      <c r="B224" s="110"/>
    </row>
    <row r="225" spans="2:2" x14ac:dyDescent="0.25">
      <c r="B225" s="110"/>
    </row>
    <row r="226" spans="2:2" x14ac:dyDescent="0.25">
      <c r="B226" s="110"/>
    </row>
    <row r="227" spans="2:2" x14ac:dyDescent="0.25">
      <c r="B227" s="110"/>
    </row>
    <row r="228" spans="2:2" x14ac:dyDescent="0.25">
      <c r="B228" s="80"/>
    </row>
    <row r="229" spans="2:2" x14ac:dyDescent="0.25">
      <c r="B229" s="456"/>
    </row>
    <row r="230" spans="2:2" x14ac:dyDescent="0.25">
      <c r="B230" s="80"/>
    </row>
    <row r="231" spans="2:2" x14ac:dyDescent="0.25">
      <c r="B231" s="80"/>
    </row>
    <row r="232" spans="2:2" x14ac:dyDescent="0.25">
      <c r="B232" s="80"/>
    </row>
    <row r="233" spans="2:2" x14ac:dyDescent="0.25">
      <c r="B233" s="80"/>
    </row>
    <row r="234" spans="2:2" x14ac:dyDescent="0.25">
      <c r="B234" s="80"/>
    </row>
    <row r="235" spans="2:2" x14ac:dyDescent="0.25">
      <c r="B235" s="80"/>
    </row>
    <row r="236" spans="2:2" x14ac:dyDescent="0.25">
      <c r="B236" s="456"/>
    </row>
    <row r="237" spans="2:2" x14ac:dyDescent="0.25">
      <c r="B237" s="80"/>
    </row>
    <row r="238" spans="2:2" x14ac:dyDescent="0.25">
      <c r="B238" s="80"/>
    </row>
    <row r="239" spans="2:2" x14ac:dyDescent="0.25">
      <c r="B239" s="80"/>
    </row>
    <row r="240" spans="2:2" x14ac:dyDescent="0.25">
      <c r="B240" s="80"/>
    </row>
    <row r="241" spans="2:2" x14ac:dyDescent="0.25">
      <c r="B241" s="80"/>
    </row>
    <row r="242" spans="2:2" x14ac:dyDescent="0.25">
      <c r="B242" s="80"/>
    </row>
    <row r="243" spans="2:2" x14ac:dyDescent="0.25">
      <c r="B243" s="456"/>
    </row>
    <row r="244" spans="2:2" x14ac:dyDescent="0.25">
      <c r="B244" s="80"/>
    </row>
    <row r="245" spans="2:2" x14ac:dyDescent="0.25">
      <c r="B245" s="80"/>
    </row>
    <row r="246" spans="2:2" x14ac:dyDescent="0.25">
      <c r="B246" s="80"/>
    </row>
    <row r="247" spans="2:2" x14ac:dyDescent="0.25">
      <c r="B247" s="80"/>
    </row>
    <row r="248" spans="2:2" x14ac:dyDescent="0.25">
      <c r="B248" s="80"/>
    </row>
    <row r="249" spans="2:2" x14ac:dyDescent="0.25">
      <c r="B249" s="80"/>
    </row>
    <row r="250" spans="2:2" x14ac:dyDescent="0.25">
      <c r="B250" s="456"/>
    </row>
    <row r="251" spans="2:2" x14ac:dyDescent="0.25">
      <c r="B251" s="80"/>
    </row>
    <row r="252" spans="2:2" x14ac:dyDescent="0.25">
      <c r="B252" s="80"/>
    </row>
    <row r="253" spans="2:2" x14ac:dyDescent="0.25">
      <c r="B253" s="456"/>
    </row>
    <row r="254" spans="2:2" x14ac:dyDescent="0.25">
      <c r="B254" s="80"/>
    </row>
    <row r="255" spans="2:2" x14ac:dyDescent="0.25">
      <c r="B255" s="80"/>
    </row>
    <row r="256" spans="2:2" x14ac:dyDescent="0.25">
      <c r="B256" s="80"/>
    </row>
    <row r="257" spans="2:2" x14ac:dyDescent="0.25">
      <c r="B257" s="456"/>
    </row>
    <row r="258" spans="2:2" x14ac:dyDescent="0.25">
      <c r="B258" s="80"/>
    </row>
    <row r="259" spans="2:2" x14ac:dyDescent="0.25">
      <c r="B259" s="80"/>
    </row>
    <row r="260" spans="2:2" x14ac:dyDescent="0.25">
      <c r="B260" s="80"/>
    </row>
    <row r="261" spans="2:2" x14ac:dyDescent="0.25">
      <c r="B261" s="80"/>
    </row>
    <row r="262" spans="2:2" x14ac:dyDescent="0.25">
      <c r="B262" s="456"/>
    </row>
    <row r="263" spans="2:2" x14ac:dyDescent="0.25">
      <c r="B263" s="80"/>
    </row>
    <row r="264" spans="2:2" x14ac:dyDescent="0.25">
      <c r="B264" s="80"/>
    </row>
    <row r="265" spans="2:2" x14ac:dyDescent="0.25">
      <c r="B265" s="80"/>
    </row>
    <row r="266" spans="2:2" x14ac:dyDescent="0.25">
      <c r="B266" s="456"/>
    </row>
    <row r="267" spans="2:2" x14ac:dyDescent="0.25">
      <c r="B267" s="80"/>
    </row>
    <row r="268" spans="2:2" x14ac:dyDescent="0.25">
      <c r="B268" s="80"/>
    </row>
    <row r="269" spans="2:2" x14ac:dyDescent="0.25">
      <c r="B269" s="80"/>
    </row>
    <row r="270" spans="2:2" x14ac:dyDescent="0.25">
      <c r="B270" s="456"/>
    </row>
    <row r="271" spans="2:2" x14ac:dyDescent="0.25">
      <c r="B271" s="80"/>
    </row>
    <row r="272" spans="2:2" x14ac:dyDescent="0.25">
      <c r="B272" s="80"/>
    </row>
    <row r="273" spans="2:2" x14ac:dyDescent="0.25">
      <c r="B273" s="80"/>
    </row>
    <row r="274" spans="2:2" x14ac:dyDescent="0.25">
      <c r="B274" s="80"/>
    </row>
    <row r="275" spans="2:2" x14ac:dyDescent="0.25">
      <c r="B275" s="80"/>
    </row>
    <row r="276" spans="2:2" x14ac:dyDescent="0.25">
      <c r="B276" s="80"/>
    </row>
    <row r="277" spans="2:2" x14ac:dyDescent="0.25">
      <c r="B277" s="80"/>
    </row>
    <row r="278" spans="2:2" x14ac:dyDescent="0.25">
      <c r="B278" s="80"/>
    </row>
    <row r="279" spans="2:2" x14ac:dyDescent="0.25">
      <c r="B279" s="80"/>
    </row>
    <row r="280" spans="2:2" x14ac:dyDescent="0.25">
      <c r="B280" s="80"/>
    </row>
    <row r="281" spans="2:2" x14ac:dyDescent="0.25">
      <c r="B281" s="456"/>
    </row>
    <row r="282" spans="2:2" x14ac:dyDescent="0.25">
      <c r="B282" s="80"/>
    </row>
    <row r="283" spans="2:2" x14ac:dyDescent="0.25">
      <c r="B283" s="80"/>
    </row>
    <row r="284" spans="2:2" x14ac:dyDescent="0.25">
      <c r="B284" s="80"/>
    </row>
    <row r="285" spans="2:2" x14ac:dyDescent="0.25">
      <c r="B285" s="80"/>
    </row>
    <row r="286" spans="2:2" x14ac:dyDescent="0.25">
      <c r="B286" s="80"/>
    </row>
    <row r="287" spans="2:2" x14ac:dyDescent="0.25">
      <c r="B287" s="80"/>
    </row>
    <row r="288" spans="2:2" x14ac:dyDescent="0.25">
      <c r="B288" s="80"/>
    </row>
    <row r="289" spans="2:2" x14ac:dyDescent="0.25">
      <c r="B289" s="456"/>
    </row>
    <row r="290" spans="2:2" x14ac:dyDescent="0.25">
      <c r="B290" s="80"/>
    </row>
    <row r="291" spans="2:2" x14ac:dyDescent="0.25">
      <c r="B291" s="80"/>
    </row>
    <row r="292" spans="2:2" x14ac:dyDescent="0.25">
      <c r="B292" s="80"/>
    </row>
    <row r="293" spans="2:2" x14ac:dyDescent="0.25">
      <c r="B293" s="80"/>
    </row>
    <row r="294" spans="2:2" x14ac:dyDescent="0.25">
      <c r="B294" s="80"/>
    </row>
    <row r="295" spans="2:2" x14ac:dyDescent="0.25">
      <c r="B295" s="80"/>
    </row>
    <row r="296" spans="2:2" x14ac:dyDescent="0.25">
      <c r="B296" s="80"/>
    </row>
    <row r="297" spans="2:2" x14ac:dyDescent="0.25">
      <c r="B297" s="456"/>
    </row>
    <row r="298" spans="2:2" x14ac:dyDescent="0.25">
      <c r="B298" s="80"/>
    </row>
    <row r="299" spans="2:2" x14ac:dyDescent="0.25">
      <c r="B299" s="80"/>
    </row>
    <row r="300" spans="2:2" x14ac:dyDescent="0.25">
      <c r="B300" s="80"/>
    </row>
    <row r="301" spans="2:2" x14ac:dyDescent="0.25">
      <c r="B301" s="80"/>
    </row>
    <row r="302" spans="2:2" x14ac:dyDescent="0.25">
      <c r="B302" s="80"/>
    </row>
    <row r="303" spans="2:2" x14ac:dyDescent="0.25">
      <c r="B303" s="80"/>
    </row>
    <row r="304" spans="2:2" x14ac:dyDescent="0.25">
      <c r="B304" s="80"/>
    </row>
    <row r="305" spans="2:2" x14ac:dyDescent="0.25">
      <c r="B305" s="456"/>
    </row>
    <row r="306" spans="2:2" x14ac:dyDescent="0.25">
      <c r="B306" s="80"/>
    </row>
    <row r="307" spans="2:2" x14ac:dyDescent="0.25">
      <c r="B307" s="80"/>
    </row>
    <row r="308" spans="2:2" x14ac:dyDescent="0.25">
      <c r="B308" s="80"/>
    </row>
    <row r="309" spans="2:2" x14ac:dyDescent="0.25">
      <c r="B309" s="80"/>
    </row>
    <row r="310" spans="2:2" x14ac:dyDescent="0.25">
      <c r="B310" s="80"/>
    </row>
    <row r="311" spans="2:2" x14ac:dyDescent="0.25">
      <c r="B311" s="80"/>
    </row>
    <row r="312" spans="2:2" x14ac:dyDescent="0.25">
      <c r="B312" s="80"/>
    </row>
    <row r="313" spans="2:2" x14ac:dyDescent="0.25">
      <c r="B313" s="456"/>
    </row>
    <row r="314" spans="2:2" x14ac:dyDescent="0.25">
      <c r="B314" s="80"/>
    </row>
    <row r="315" spans="2:2" x14ac:dyDescent="0.25">
      <c r="B315" s="80"/>
    </row>
    <row r="316" spans="2:2" x14ac:dyDescent="0.25">
      <c r="B316" s="80"/>
    </row>
    <row r="317" spans="2:2" x14ac:dyDescent="0.25">
      <c r="B317" s="80"/>
    </row>
    <row r="318" spans="2:2" x14ac:dyDescent="0.25">
      <c r="B318" s="80"/>
    </row>
    <row r="319" spans="2:2" x14ac:dyDescent="0.25">
      <c r="B319" s="80"/>
    </row>
    <row r="320" spans="2:2" x14ac:dyDescent="0.25">
      <c r="B320" s="80"/>
    </row>
    <row r="321" spans="2:2" x14ac:dyDescent="0.25">
      <c r="B321" s="80"/>
    </row>
    <row r="322" spans="2:2" x14ac:dyDescent="0.25">
      <c r="B322" s="80"/>
    </row>
    <row r="323" spans="2:2" x14ac:dyDescent="0.25">
      <c r="B323" s="80"/>
    </row>
    <row r="324" spans="2:2" x14ac:dyDescent="0.25">
      <c r="B324" s="80"/>
    </row>
    <row r="325" spans="2:2" x14ac:dyDescent="0.25">
      <c r="B325" s="80"/>
    </row>
    <row r="326" spans="2:2" x14ac:dyDescent="0.25">
      <c r="B326" s="80"/>
    </row>
    <row r="327" spans="2:2" x14ac:dyDescent="0.25">
      <c r="B327" s="80"/>
    </row>
    <row r="328" spans="2:2" x14ac:dyDescent="0.25">
      <c r="B328" s="80"/>
    </row>
    <row r="329" spans="2:2" x14ac:dyDescent="0.25">
      <c r="B329" s="80"/>
    </row>
    <row r="330" spans="2:2" x14ac:dyDescent="0.25">
      <c r="B330" s="80"/>
    </row>
    <row r="331" spans="2:2" x14ac:dyDescent="0.25">
      <c r="B331" s="80"/>
    </row>
    <row r="332" spans="2:2" x14ac:dyDescent="0.25">
      <c r="B332" s="80"/>
    </row>
    <row r="333" spans="2:2" x14ac:dyDescent="0.25">
      <c r="B333" s="80"/>
    </row>
    <row r="334" spans="2:2" x14ac:dyDescent="0.25">
      <c r="B334" s="80"/>
    </row>
    <row r="335" spans="2:2" x14ac:dyDescent="0.25">
      <c r="B335" s="80"/>
    </row>
    <row r="336" spans="2:2" x14ac:dyDescent="0.25">
      <c r="B336" s="456"/>
    </row>
    <row r="337" spans="2:2" x14ac:dyDescent="0.25">
      <c r="B337" s="80"/>
    </row>
    <row r="338" spans="2:2" x14ac:dyDescent="0.25">
      <c r="B338" s="80"/>
    </row>
    <row r="339" spans="2:2" x14ac:dyDescent="0.25">
      <c r="B339" s="80"/>
    </row>
    <row r="340" spans="2:2" x14ac:dyDescent="0.25">
      <c r="B340" s="80"/>
    </row>
    <row r="341" spans="2:2" x14ac:dyDescent="0.25">
      <c r="B341" s="80"/>
    </row>
    <row r="342" spans="2:2" x14ac:dyDescent="0.25">
      <c r="B342" s="80"/>
    </row>
    <row r="343" spans="2:2" x14ac:dyDescent="0.25">
      <c r="B343" s="80"/>
    </row>
    <row r="344" spans="2:2" x14ac:dyDescent="0.25">
      <c r="B344" s="80"/>
    </row>
    <row r="345" spans="2:2" x14ac:dyDescent="0.25">
      <c r="B345" s="456"/>
    </row>
    <row r="346" spans="2:2" x14ac:dyDescent="0.25">
      <c r="B346" s="80"/>
    </row>
    <row r="347" spans="2:2" x14ac:dyDescent="0.25">
      <c r="B347" s="80"/>
    </row>
    <row r="348" spans="2:2" x14ac:dyDescent="0.25">
      <c r="B348" s="80"/>
    </row>
    <row r="349" spans="2:2" x14ac:dyDescent="0.25">
      <c r="B349" s="80"/>
    </row>
    <row r="350" spans="2:2" x14ac:dyDescent="0.25">
      <c r="B350" s="456"/>
    </row>
    <row r="351" spans="2:2" x14ac:dyDescent="0.25">
      <c r="B351" s="80"/>
    </row>
    <row r="352" spans="2:2" x14ac:dyDescent="0.25">
      <c r="B352" s="80"/>
    </row>
    <row r="353" spans="2:2" x14ac:dyDescent="0.25">
      <c r="B353" s="456"/>
    </row>
    <row r="354" spans="2:2" x14ac:dyDescent="0.25">
      <c r="B354" s="177"/>
    </row>
    <row r="355" spans="2:2" x14ac:dyDescent="0.25">
      <c r="B355" s="177"/>
    </row>
    <row r="356" spans="2:2" x14ac:dyDescent="0.25">
      <c r="B356" s="177"/>
    </row>
    <row r="357" spans="2:2" x14ac:dyDescent="0.25">
      <c r="B357" s="177"/>
    </row>
    <row r="358" spans="2:2" x14ac:dyDescent="0.25">
      <c r="B358" s="456"/>
    </row>
    <row r="359" spans="2:2" x14ac:dyDescent="0.25">
      <c r="B359" s="177"/>
    </row>
    <row r="360" spans="2:2" x14ac:dyDescent="0.25">
      <c r="B360" s="177"/>
    </row>
    <row r="362" spans="2:2" x14ac:dyDescent="0.25">
      <c r="B362" s="457"/>
    </row>
    <row r="363" spans="2:2" x14ac:dyDescent="0.25">
      <c r="B363" s="177"/>
    </row>
    <row r="364" spans="2:2" x14ac:dyDescent="0.25">
      <c r="B364" s="177"/>
    </row>
  </sheetData>
  <sheetProtection selectLockedCells="1"/>
  <autoFilter ref="A1:K1" xr:uid="{00000000-0009-0000-0000-000009000000}">
    <filterColumn colId="4" showButton="0"/>
    <filterColumn colId="5" showButton="0"/>
  </autoFilter>
  <mergeCells count="1">
    <mergeCell ref="E1:G1"/>
  </mergeCells>
  <pageMargins left="0.78740157480314965" right="0.78740157480314965" top="0.98425196850393704" bottom="0.98425196850393704" header="0.51181102362204722" footer="0.51181102362204722"/>
  <pageSetup paperSize="8" scale="92" fitToHeight="100" orientation="landscape" cellComments="asDisplayed" r:id="rId1"/>
  <headerFooter alignWithMargins="0">
    <oddHeader>&amp;CHoofdstuk 2 Catalogus bestek versie 13.1 WERKBESTEK 13.1.2.1</oddHeader>
    <oddFooter>&amp;L&amp;A&amp;C&amp;F&amp;R&amp;P van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22"/>
  <sheetViews>
    <sheetView workbookViewId="0">
      <selection activeCell="J3" sqref="J3"/>
    </sheetView>
  </sheetViews>
  <sheetFormatPr defaultColWidth="9.33203125" defaultRowHeight="13.2" x14ac:dyDescent="0.25"/>
  <cols>
    <col min="1" max="1" width="9.33203125" style="1"/>
    <col min="2" max="2" width="13.44140625" style="1" customWidth="1"/>
    <col min="3" max="16384" width="9.33203125" style="1"/>
  </cols>
  <sheetData>
    <row r="1" spans="1:1" x14ac:dyDescent="0.25">
      <c r="A1" s="2"/>
    </row>
    <row r="20" spans="9:9" x14ac:dyDescent="0.25">
      <c r="I20" s="62"/>
    </row>
    <row r="21" spans="9:9" x14ac:dyDescent="0.25">
      <c r="I21" s="62"/>
    </row>
    <row r="22" spans="9:9" x14ac:dyDescent="0.25">
      <c r="I22" s="62"/>
    </row>
  </sheetData>
  <sheetProtection selectLockedCells="1"/>
  <customSheetViews>
    <customSheetView guid="{5D6011C2-336B-4876-B053-7EEE056B5D1A}" fitToPage="1" showRuler="0">
      <selection activeCell="L38" sqref="L38"/>
      <pageMargins left="0" right="0" top="0" bottom="0" header="0" footer="0"/>
      <pageSetup paperSize="9" scale="65" orientation="landscape" r:id="rId1"/>
      <headerFooter alignWithMargins="0">
        <oddHeader>&amp;CHoofdstuk 2 Cataloges Kaderbestek 2011</oddHeader>
        <oddFooter>&amp;L&amp;F &amp;D &amp;T&amp;C&amp;A&amp;RPagina &amp;P van &amp;N</oddFooter>
      </headerFooter>
    </customSheetView>
  </customSheetViews>
  <phoneticPr fontId="2" type="noConversion"/>
  <pageMargins left="0.78740157480314965" right="0.78740157480314965" top="0.98425196850393704" bottom="0.98425196850393704" header="0.51181102362204722" footer="0.51181102362204722"/>
  <pageSetup paperSize="8" fitToHeight="100" orientation="landscape" cellComments="asDisplayed" r:id="rId2"/>
  <headerFooter alignWithMargins="0">
    <oddHeader>&amp;CHoofdstuk 2 Catalogus bestek versie 13.1 WERKBESTEK 13.1.2.1</oddHeader>
    <oddFooter>&amp;L&amp;A&amp;C&amp;F&amp;R&amp;P van &amp;N</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pageSetUpPr fitToPage="1"/>
  </sheetPr>
  <dimension ref="A1:X33"/>
  <sheetViews>
    <sheetView zoomScale="80" zoomScaleNormal="80" workbookViewId="0">
      <selection activeCell="J13" sqref="J13"/>
    </sheetView>
  </sheetViews>
  <sheetFormatPr defaultColWidth="9.33203125" defaultRowHeight="13.2" x14ac:dyDescent="0.25"/>
  <cols>
    <col min="1" max="1" width="6.44140625" style="1" customWidth="1"/>
    <col min="2" max="2" width="9.33203125" style="1"/>
    <col min="3" max="3" width="14.88671875" style="1" customWidth="1"/>
    <col min="4" max="6" width="9.33203125" style="1"/>
    <col min="7" max="7" width="11.33203125" style="1" customWidth="1"/>
    <col min="8" max="15" width="9.33203125" style="1"/>
    <col min="16" max="16" width="7.5546875" style="1" customWidth="1"/>
    <col min="17" max="17" width="37.5546875" style="1" customWidth="1"/>
    <col min="18" max="16384" width="9.33203125" style="1"/>
  </cols>
  <sheetData>
    <row r="1" spans="1:17" ht="23.4" thickBot="1" x14ac:dyDescent="0.3">
      <c r="A1" s="106" t="s">
        <v>24</v>
      </c>
      <c r="B1" s="99"/>
      <c r="C1" s="99"/>
      <c r="D1" s="99"/>
      <c r="E1" s="99"/>
      <c r="F1" s="99"/>
      <c r="G1" s="99"/>
    </row>
    <row r="2" spans="1:17" ht="15.6" x14ac:dyDescent="0.25">
      <c r="A2" s="515" t="s">
        <v>25</v>
      </c>
      <c r="B2" s="516"/>
      <c r="C2" s="516"/>
      <c r="D2" s="516"/>
      <c r="E2" s="516"/>
      <c r="F2" s="516"/>
      <c r="G2" s="516"/>
      <c r="H2" s="105" t="s">
        <v>26</v>
      </c>
      <c r="I2" s="105" t="s">
        <v>27</v>
      </c>
      <c r="J2" s="105" t="s">
        <v>28</v>
      </c>
      <c r="K2" s="105" t="s">
        <v>29</v>
      </c>
      <c r="L2" s="105" t="s">
        <v>30</v>
      </c>
      <c r="M2" s="349" t="s">
        <v>31</v>
      </c>
      <c r="N2" s="105" t="s">
        <v>32</v>
      </c>
      <c r="O2" s="104" t="s">
        <v>33</v>
      </c>
    </row>
    <row r="3" spans="1:17" ht="15.6" x14ac:dyDescent="0.25">
      <c r="A3" s="517" t="s">
        <v>34</v>
      </c>
      <c r="B3" s="518"/>
      <c r="C3" s="518"/>
      <c r="D3" s="518"/>
      <c r="E3" s="518"/>
      <c r="F3" s="518"/>
      <c r="G3" s="518"/>
      <c r="H3" s="347">
        <v>0.6</v>
      </c>
      <c r="I3" s="97">
        <v>0.9</v>
      </c>
      <c r="J3" s="97">
        <v>1</v>
      </c>
      <c r="K3" s="347">
        <v>0.6</v>
      </c>
      <c r="L3" s="97">
        <v>0.65</v>
      </c>
      <c r="M3" s="350">
        <v>0</v>
      </c>
      <c r="N3" s="347">
        <v>0</v>
      </c>
      <c r="O3" s="103"/>
    </row>
    <row r="4" spans="1:17" ht="15.6" x14ac:dyDescent="0.25">
      <c r="A4" s="519" t="s">
        <v>35</v>
      </c>
      <c r="B4" s="518"/>
      <c r="C4" s="518"/>
      <c r="D4" s="518"/>
      <c r="E4" s="518"/>
      <c r="F4" s="518"/>
      <c r="G4" s="518"/>
      <c r="H4" s="351">
        <f>H3+0.05</f>
        <v>0.65</v>
      </c>
      <c r="I4" s="102">
        <f>I3+0.15</f>
        <v>1.05</v>
      </c>
      <c r="J4" s="102">
        <f>J3+0.15</f>
        <v>1.1499999999999999</v>
      </c>
      <c r="K4" s="351">
        <f>K3+0.05</f>
        <v>0.65</v>
      </c>
      <c r="L4" s="102">
        <f>L3+0.05</f>
        <v>0.70000000000000007</v>
      </c>
      <c r="M4" s="350">
        <v>0</v>
      </c>
      <c r="N4" s="347">
        <v>0</v>
      </c>
      <c r="O4" s="101"/>
    </row>
    <row r="5" spans="1:17" ht="15.6" x14ac:dyDescent="0.25">
      <c r="A5" s="517" t="s">
        <v>36</v>
      </c>
      <c r="B5" s="518"/>
      <c r="C5" s="518"/>
      <c r="D5" s="518"/>
      <c r="E5" s="518"/>
      <c r="F5" s="518"/>
      <c r="G5" s="518"/>
      <c r="H5" s="347">
        <v>0.2</v>
      </c>
      <c r="I5" s="97">
        <v>0.3</v>
      </c>
      <c r="J5" s="97">
        <v>0.3</v>
      </c>
      <c r="K5" s="347">
        <v>0.2</v>
      </c>
      <c r="L5" s="97">
        <v>0.3</v>
      </c>
      <c r="M5" s="350">
        <v>0</v>
      </c>
      <c r="N5" s="347">
        <v>0</v>
      </c>
      <c r="O5" s="100">
        <f>SUM(H5:N5)</f>
        <v>1.3</v>
      </c>
      <c r="P5" s="3" t="s">
        <v>37</v>
      </c>
      <c r="Q5" s="99" t="s">
        <v>38</v>
      </c>
    </row>
    <row r="6" spans="1:17" ht="26.4" x14ac:dyDescent="0.25">
      <c r="A6" s="520" t="s">
        <v>39</v>
      </c>
      <c r="B6" s="518"/>
      <c r="C6" s="518"/>
      <c r="D6" s="518"/>
      <c r="E6" s="518"/>
      <c r="F6" s="518"/>
      <c r="G6" s="518"/>
      <c r="H6" s="348">
        <f t="shared" ref="H6:N6" si="0">H5*H4</f>
        <v>0.13</v>
      </c>
      <c r="I6" s="98">
        <f t="shared" si="0"/>
        <v>0.315</v>
      </c>
      <c r="J6" s="98">
        <f t="shared" si="0"/>
        <v>0.34499999999999997</v>
      </c>
      <c r="K6" s="348">
        <f t="shared" si="0"/>
        <v>0.13</v>
      </c>
      <c r="L6" s="98">
        <f t="shared" si="0"/>
        <v>0.21000000000000002</v>
      </c>
      <c r="M6" s="348">
        <f t="shared" si="0"/>
        <v>0</v>
      </c>
      <c r="N6" s="348">
        <f t="shared" si="0"/>
        <v>0</v>
      </c>
      <c r="O6" s="96">
        <f>SUM(H6:N6)</f>
        <v>1.1300000000000001</v>
      </c>
      <c r="P6" s="3" t="s">
        <v>37</v>
      </c>
      <c r="Q6" s="95" t="s">
        <v>40</v>
      </c>
    </row>
    <row r="8" spans="1:17" ht="22.8" x14ac:dyDescent="0.25">
      <c r="A8" s="4" t="s">
        <v>41</v>
      </c>
    </row>
    <row r="9" spans="1:17" ht="21" x14ac:dyDescent="0.25">
      <c r="A9" s="512" t="s">
        <v>42</v>
      </c>
      <c r="B9" s="512"/>
      <c r="C9" s="512"/>
      <c r="D9" s="512"/>
      <c r="E9" s="512"/>
      <c r="F9" s="91">
        <v>100</v>
      </c>
    </row>
    <row r="10" spans="1:17" ht="15.6" x14ac:dyDescent="0.25">
      <c r="A10" s="510" t="s">
        <v>43</v>
      </c>
      <c r="B10" s="510"/>
      <c r="C10" s="513" t="s">
        <v>44</v>
      </c>
      <c r="D10" s="511" t="s">
        <v>45</v>
      </c>
      <c r="E10" s="511"/>
      <c r="F10" s="90"/>
      <c r="J10" s="8" t="s">
        <v>46</v>
      </c>
      <c r="K10" s="8"/>
      <c r="L10" s="8"/>
      <c r="M10" s="8"/>
      <c r="N10" s="8"/>
      <c r="O10" s="8"/>
      <c r="P10" s="8"/>
      <c r="Q10" s="8"/>
    </row>
    <row r="11" spans="1:17" ht="28.2" customHeight="1" x14ac:dyDescent="0.25">
      <c r="A11" s="510"/>
      <c r="B11" s="510"/>
      <c r="C11" s="514"/>
      <c r="D11" s="498" t="s">
        <v>47</v>
      </c>
      <c r="E11" s="498" t="s">
        <v>48</v>
      </c>
    </row>
    <row r="12" spans="1:17" ht="15.6" x14ac:dyDescent="0.25">
      <c r="A12" s="352">
        <v>1</v>
      </c>
      <c r="B12" s="353" t="s">
        <v>26</v>
      </c>
      <c r="C12" s="354">
        <v>0.2</v>
      </c>
      <c r="D12" s="352">
        <f t="shared" ref="D12:D18" si="1">C12*A12</f>
        <v>0.2</v>
      </c>
      <c r="E12" s="355">
        <f t="shared" ref="E12:E18" si="2">D12/D$19</f>
        <v>0.15384615384615385</v>
      </c>
      <c r="F12" s="356">
        <f t="shared" ref="F12:F18" si="3">E12*F$9</f>
        <v>15.384615384615385</v>
      </c>
    </row>
    <row r="13" spans="1:17" ht="15.6" x14ac:dyDescent="0.25">
      <c r="A13" s="5">
        <v>1</v>
      </c>
      <c r="B13" s="88" t="s">
        <v>27</v>
      </c>
      <c r="C13" s="93">
        <v>0.3</v>
      </c>
      <c r="D13" s="499">
        <f t="shared" si="1"/>
        <v>0.3</v>
      </c>
      <c r="E13" s="500">
        <f t="shared" si="2"/>
        <v>0.23076923076923075</v>
      </c>
      <c r="F13" s="6">
        <f t="shared" si="3"/>
        <v>23.076923076923077</v>
      </c>
    </row>
    <row r="14" spans="1:17" ht="15.6" x14ac:dyDescent="0.25">
      <c r="A14" s="5">
        <v>1</v>
      </c>
      <c r="B14" s="88" t="s">
        <v>28</v>
      </c>
      <c r="C14" s="93">
        <v>0.3</v>
      </c>
      <c r="D14" s="499">
        <f t="shared" si="1"/>
        <v>0.3</v>
      </c>
      <c r="E14" s="500">
        <f t="shared" si="2"/>
        <v>0.23076923076923075</v>
      </c>
      <c r="F14" s="6">
        <f t="shared" si="3"/>
        <v>23.076923076923077</v>
      </c>
    </row>
    <row r="15" spans="1:17" ht="15.6" x14ac:dyDescent="0.25">
      <c r="A15" s="352">
        <v>0</v>
      </c>
      <c r="B15" s="353" t="s">
        <v>32</v>
      </c>
      <c r="C15" s="354">
        <v>0.2</v>
      </c>
      <c r="D15" s="352">
        <f t="shared" si="1"/>
        <v>0</v>
      </c>
      <c r="E15" s="355">
        <f t="shared" si="2"/>
        <v>0</v>
      </c>
      <c r="F15" s="356">
        <f t="shared" si="3"/>
        <v>0</v>
      </c>
    </row>
    <row r="16" spans="1:17" ht="15.6" x14ac:dyDescent="0.25">
      <c r="A16" s="5">
        <v>1</v>
      </c>
      <c r="B16" s="88" t="s">
        <v>30</v>
      </c>
      <c r="C16" s="93">
        <v>0.3</v>
      </c>
      <c r="D16" s="499">
        <f t="shared" si="1"/>
        <v>0.3</v>
      </c>
      <c r="E16" s="500">
        <f t="shared" si="2"/>
        <v>0.23076923076923075</v>
      </c>
      <c r="F16" s="6">
        <f t="shared" si="3"/>
        <v>23.076923076923077</v>
      </c>
    </row>
    <row r="17" spans="1:24" ht="15.6" x14ac:dyDescent="0.25">
      <c r="A17" s="352">
        <v>0</v>
      </c>
      <c r="B17" s="353" t="s">
        <v>31</v>
      </c>
      <c r="C17" s="354">
        <v>0.3</v>
      </c>
      <c r="D17" s="352">
        <f>C17*A17</f>
        <v>0</v>
      </c>
      <c r="E17" s="355">
        <f>D17/D$19</f>
        <v>0</v>
      </c>
      <c r="F17" s="356">
        <v>0</v>
      </c>
    </row>
    <row r="18" spans="1:24" ht="30" x14ac:dyDescent="0.25">
      <c r="A18" s="352">
        <v>1</v>
      </c>
      <c r="B18" s="353" t="s">
        <v>29</v>
      </c>
      <c r="C18" s="354">
        <v>0.2</v>
      </c>
      <c r="D18" s="352">
        <f t="shared" si="1"/>
        <v>0.2</v>
      </c>
      <c r="E18" s="355">
        <f t="shared" si="2"/>
        <v>0.15384615384615385</v>
      </c>
      <c r="F18" s="356">
        <f t="shared" si="3"/>
        <v>15.384615384615385</v>
      </c>
      <c r="J18" s="94"/>
    </row>
    <row r="19" spans="1:24" ht="16.2" thickBot="1" x14ac:dyDescent="0.3">
      <c r="A19" s="5"/>
      <c r="B19" s="88" t="s">
        <v>33</v>
      </c>
      <c r="C19" s="93">
        <f>SUM(C12:C18)</f>
        <v>1.8</v>
      </c>
      <c r="D19" s="92">
        <f>SUM(D12:D18)</f>
        <v>1.3</v>
      </c>
      <c r="E19" s="501">
        <f>SUM(E12:E18)</f>
        <v>0.99999999999999989</v>
      </c>
      <c r="F19" s="7">
        <f>SUM(F12:F18)</f>
        <v>100</v>
      </c>
    </row>
    <row r="20" spans="1:24" ht="13.8" thickTop="1" x14ac:dyDescent="0.25"/>
    <row r="21" spans="1:24" ht="22.8" x14ac:dyDescent="0.25">
      <c r="A21" s="4" t="s">
        <v>49</v>
      </c>
      <c r="K21" s="4" t="s">
        <v>50</v>
      </c>
      <c r="R21" s="4" t="s">
        <v>51</v>
      </c>
    </row>
    <row r="22" spans="1:24" ht="21" x14ac:dyDescent="0.25">
      <c r="A22" s="512" t="s">
        <v>52</v>
      </c>
      <c r="B22" s="512"/>
      <c r="C22" s="512"/>
      <c r="D22" s="512"/>
      <c r="E22" s="512"/>
      <c r="F22" s="91">
        <v>100</v>
      </c>
      <c r="K22" s="512" t="s">
        <v>52</v>
      </c>
      <c r="L22" s="512"/>
      <c r="M22" s="512"/>
      <c r="N22" s="512"/>
      <c r="O22" s="512"/>
      <c r="P22" s="91">
        <v>100</v>
      </c>
      <c r="R22" s="512" t="s">
        <v>52</v>
      </c>
      <c r="S22" s="512"/>
      <c r="T22" s="512"/>
      <c r="U22" s="512"/>
      <c r="V22" s="512"/>
      <c r="W22" s="91">
        <v>100</v>
      </c>
    </row>
    <row r="23" spans="1:24" ht="15.6" customHeight="1" x14ac:dyDescent="0.25">
      <c r="A23" s="510" t="s">
        <v>43</v>
      </c>
      <c r="B23" s="510"/>
      <c r="C23" s="513" t="s">
        <v>53</v>
      </c>
      <c r="D23" s="511" t="s">
        <v>45</v>
      </c>
      <c r="E23" s="511"/>
      <c r="F23" s="90"/>
      <c r="K23" s="510" t="s">
        <v>43</v>
      </c>
      <c r="L23" s="510"/>
      <c r="M23" s="513" t="s">
        <v>53</v>
      </c>
      <c r="N23" s="511" t="s">
        <v>45</v>
      </c>
      <c r="O23" s="511"/>
      <c r="P23" s="90"/>
      <c r="R23" s="510" t="s">
        <v>43</v>
      </c>
      <c r="S23" s="510"/>
      <c r="T23" s="513" t="s">
        <v>53</v>
      </c>
      <c r="U23" s="511" t="s">
        <v>45</v>
      </c>
      <c r="V23" s="511"/>
      <c r="W23" s="90"/>
    </row>
    <row r="24" spans="1:24" ht="18.600000000000001" customHeight="1" x14ac:dyDescent="0.25">
      <c r="A24" s="510"/>
      <c r="B24" s="510"/>
      <c r="C24" s="514"/>
      <c r="D24" s="498" t="s">
        <v>47</v>
      </c>
      <c r="E24" s="498" t="s">
        <v>48</v>
      </c>
      <c r="J24" s="497"/>
      <c r="K24" s="510"/>
      <c r="L24" s="510"/>
      <c r="M24" s="514"/>
      <c r="N24" s="498" t="s">
        <v>47</v>
      </c>
      <c r="O24" s="498" t="s">
        <v>48</v>
      </c>
      <c r="R24" s="510"/>
      <c r="S24" s="510"/>
      <c r="T24" s="514"/>
      <c r="U24" s="498" t="s">
        <v>47</v>
      </c>
      <c r="V24" s="498" t="s">
        <v>48</v>
      </c>
    </row>
    <row r="25" spans="1:24" ht="15.6" x14ac:dyDescent="0.25">
      <c r="A25" s="352">
        <v>1</v>
      </c>
      <c r="B25" s="353" t="s">
        <v>26</v>
      </c>
      <c r="C25" s="357">
        <f>H6</f>
        <v>0.13</v>
      </c>
      <c r="D25" s="352">
        <f t="shared" ref="D25:D31" si="4">C25*A25</f>
        <v>0.13</v>
      </c>
      <c r="E25" s="355">
        <f t="shared" ref="E25:E31" si="5">D25/D$32</f>
        <v>0.11504424778761063</v>
      </c>
      <c r="F25" s="356">
        <f t="shared" ref="F25:F31" si="6">E25*F$22</f>
        <v>11.504424778761063</v>
      </c>
      <c r="K25" s="352">
        <v>1</v>
      </c>
      <c r="L25" s="353" t="s">
        <v>26</v>
      </c>
      <c r="M25" s="357">
        <f>H6</f>
        <v>0.13</v>
      </c>
      <c r="N25" s="352">
        <f t="shared" ref="N25:N31" si="7">M25*K25</f>
        <v>0.13</v>
      </c>
      <c r="O25" s="355">
        <f t="shared" ref="O25:O31" si="8">N25/N$32</f>
        <v>0.11504424778761063</v>
      </c>
      <c r="P25" s="356">
        <f t="shared" ref="P25:P31" si="9">O25*P$22</f>
        <v>11.504424778761063</v>
      </c>
      <c r="R25" s="352">
        <v>1</v>
      </c>
      <c r="S25" s="353" t="s">
        <v>26</v>
      </c>
      <c r="T25" s="357">
        <f>H6</f>
        <v>0.13</v>
      </c>
      <c r="U25" s="352">
        <f t="shared" ref="U25:U31" si="10">T25*R25</f>
        <v>0.13</v>
      </c>
      <c r="V25" s="355">
        <f t="shared" ref="V25:V31" si="11">U25/U$32</f>
        <v>0.11504424778761063</v>
      </c>
      <c r="W25" s="356">
        <f t="shared" ref="W25:W31" si="12">V25*W$22</f>
        <v>11.504424778761063</v>
      </c>
    </row>
    <row r="26" spans="1:24" ht="15.6" x14ac:dyDescent="0.25">
      <c r="A26" s="5">
        <v>1</v>
      </c>
      <c r="B26" s="88" t="s">
        <v>27</v>
      </c>
      <c r="C26" s="87">
        <f>I6</f>
        <v>0.315</v>
      </c>
      <c r="D26" s="499">
        <f t="shared" si="4"/>
        <v>0.315</v>
      </c>
      <c r="E26" s="500">
        <f t="shared" si="5"/>
        <v>0.2787610619469027</v>
      </c>
      <c r="F26" s="6">
        <f t="shared" si="6"/>
        <v>27.876106194690269</v>
      </c>
      <c r="K26" s="5">
        <v>1</v>
      </c>
      <c r="L26" s="88" t="s">
        <v>27</v>
      </c>
      <c r="M26" s="87">
        <f>I6</f>
        <v>0.315</v>
      </c>
      <c r="N26" s="499">
        <f t="shared" si="7"/>
        <v>0.315</v>
      </c>
      <c r="O26" s="500">
        <f t="shared" si="8"/>
        <v>0.2787610619469027</v>
      </c>
      <c r="P26" s="6">
        <f t="shared" si="9"/>
        <v>27.876106194690269</v>
      </c>
      <c r="R26" s="5">
        <v>1</v>
      </c>
      <c r="S26" s="88" t="s">
        <v>27</v>
      </c>
      <c r="T26" s="87">
        <f>I6</f>
        <v>0.315</v>
      </c>
      <c r="U26" s="499">
        <f t="shared" si="10"/>
        <v>0.315</v>
      </c>
      <c r="V26" s="500">
        <f t="shared" si="11"/>
        <v>0.2787610619469027</v>
      </c>
      <c r="W26" s="6">
        <f t="shared" si="12"/>
        <v>27.876106194690269</v>
      </c>
    </row>
    <row r="27" spans="1:24" ht="15.6" x14ac:dyDescent="0.25">
      <c r="A27" s="5">
        <v>1</v>
      </c>
      <c r="B27" s="88" t="s">
        <v>28</v>
      </c>
      <c r="C27" s="87">
        <f>J6</f>
        <v>0.34499999999999997</v>
      </c>
      <c r="D27" s="499">
        <f t="shared" si="4"/>
        <v>0.34499999999999997</v>
      </c>
      <c r="E27" s="500">
        <f t="shared" si="5"/>
        <v>0.30530973451327437</v>
      </c>
      <c r="F27" s="502">
        <f t="shared" si="6"/>
        <v>30.530973451327437</v>
      </c>
      <c r="G27" s="89"/>
      <c r="K27" s="499">
        <v>1</v>
      </c>
      <c r="L27" s="88" t="s">
        <v>28</v>
      </c>
      <c r="M27" s="87">
        <f>J6</f>
        <v>0.34499999999999997</v>
      </c>
      <c r="N27" s="499">
        <f t="shared" si="7"/>
        <v>0.34499999999999997</v>
      </c>
      <c r="O27" s="500">
        <f t="shared" si="8"/>
        <v>0.30530973451327437</v>
      </c>
      <c r="P27" s="502">
        <f t="shared" si="9"/>
        <v>30.530973451327437</v>
      </c>
      <c r="Q27" s="89"/>
      <c r="R27" s="499">
        <v>1</v>
      </c>
      <c r="S27" s="88" t="s">
        <v>28</v>
      </c>
      <c r="T27" s="87">
        <f>J6</f>
        <v>0.34499999999999997</v>
      </c>
      <c r="U27" s="499">
        <f t="shared" si="10"/>
        <v>0.34499999999999997</v>
      </c>
      <c r="V27" s="500">
        <f t="shared" si="11"/>
        <v>0.30530973451327437</v>
      </c>
      <c r="W27" s="502">
        <f t="shared" si="12"/>
        <v>30.530973451327437</v>
      </c>
      <c r="X27" s="89"/>
    </row>
    <row r="28" spans="1:24" ht="15.6" x14ac:dyDescent="0.25">
      <c r="A28" s="352">
        <v>0</v>
      </c>
      <c r="B28" s="353" t="s">
        <v>32</v>
      </c>
      <c r="C28" s="357">
        <f>N6</f>
        <v>0</v>
      </c>
      <c r="D28" s="352">
        <f t="shared" si="4"/>
        <v>0</v>
      </c>
      <c r="E28" s="355">
        <f t="shared" si="5"/>
        <v>0</v>
      </c>
      <c r="F28" s="356">
        <f t="shared" si="6"/>
        <v>0</v>
      </c>
      <c r="K28" s="352">
        <v>0</v>
      </c>
      <c r="L28" s="353" t="s">
        <v>32</v>
      </c>
      <c r="M28" s="357">
        <f>N6</f>
        <v>0</v>
      </c>
      <c r="N28" s="352">
        <f t="shared" si="7"/>
        <v>0</v>
      </c>
      <c r="O28" s="355">
        <f t="shared" si="8"/>
        <v>0</v>
      </c>
      <c r="P28" s="356">
        <f t="shared" si="9"/>
        <v>0</v>
      </c>
      <c r="R28" s="352">
        <v>0</v>
      </c>
      <c r="S28" s="353" t="s">
        <v>32</v>
      </c>
      <c r="T28" s="357">
        <f>N6</f>
        <v>0</v>
      </c>
      <c r="U28" s="352">
        <f t="shared" si="10"/>
        <v>0</v>
      </c>
      <c r="V28" s="355">
        <f t="shared" si="11"/>
        <v>0</v>
      </c>
      <c r="W28" s="356">
        <f t="shared" si="12"/>
        <v>0</v>
      </c>
    </row>
    <row r="29" spans="1:24" ht="15.6" x14ac:dyDescent="0.25">
      <c r="A29" s="5">
        <v>1</v>
      </c>
      <c r="B29" s="88" t="s">
        <v>30</v>
      </c>
      <c r="C29" s="87">
        <f>L6</f>
        <v>0.21000000000000002</v>
      </c>
      <c r="D29" s="499">
        <f t="shared" si="4"/>
        <v>0.21000000000000002</v>
      </c>
      <c r="E29" s="500">
        <f t="shared" si="5"/>
        <v>0.18584070796460181</v>
      </c>
      <c r="F29" s="6">
        <f t="shared" si="6"/>
        <v>18.584070796460182</v>
      </c>
      <c r="K29" s="5">
        <v>1</v>
      </c>
      <c r="L29" s="88" t="s">
        <v>30</v>
      </c>
      <c r="M29" s="87">
        <f>L6</f>
        <v>0.21000000000000002</v>
      </c>
      <c r="N29" s="499">
        <f t="shared" si="7"/>
        <v>0.21000000000000002</v>
      </c>
      <c r="O29" s="500">
        <f t="shared" si="8"/>
        <v>0.18584070796460181</v>
      </c>
      <c r="P29" s="6">
        <f t="shared" si="9"/>
        <v>18.584070796460182</v>
      </c>
      <c r="R29" s="5">
        <v>1</v>
      </c>
      <c r="S29" s="88" t="s">
        <v>30</v>
      </c>
      <c r="T29" s="87">
        <f>L6</f>
        <v>0.21000000000000002</v>
      </c>
      <c r="U29" s="499">
        <f t="shared" si="10"/>
        <v>0.21000000000000002</v>
      </c>
      <c r="V29" s="500">
        <f t="shared" si="11"/>
        <v>0.18584070796460181</v>
      </c>
      <c r="W29" s="6">
        <f t="shared" si="12"/>
        <v>18.584070796460182</v>
      </c>
    </row>
    <row r="30" spans="1:24" ht="15.6" x14ac:dyDescent="0.25">
      <c r="A30" s="352">
        <v>0</v>
      </c>
      <c r="B30" s="353" t="s">
        <v>31</v>
      </c>
      <c r="C30" s="357">
        <f>M6</f>
        <v>0</v>
      </c>
      <c r="D30" s="352">
        <f t="shared" si="4"/>
        <v>0</v>
      </c>
      <c r="E30" s="355">
        <f t="shared" si="5"/>
        <v>0</v>
      </c>
      <c r="F30" s="356">
        <f t="shared" si="6"/>
        <v>0</v>
      </c>
      <c r="K30" s="352">
        <v>0</v>
      </c>
      <c r="L30" s="353" t="s">
        <v>31</v>
      </c>
      <c r="M30" s="357">
        <f>M6</f>
        <v>0</v>
      </c>
      <c r="N30" s="352">
        <f t="shared" si="7"/>
        <v>0</v>
      </c>
      <c r="O30" s="355">
        <f t="shared" si="8"/>
        <v>0</v>
      </c>
      <c r="P30" s="356">
        <f t="shared" si="9"/>
        <v>0</v>
      </c>
      <c r="R30" s="352">
        <v>0</v>
      </c>
      <c r="S30" s="353" t="s">
        <v>31</v>
      </c>
      <c r="T30" s="357">
        <f>M6</f>
        <v>0</v>
      </c>
      <c r="U30" s="352">
        <f t="shared" si="10"/>
        <v>0</v>
      </c>
      <c r="V30" s="355">
        <f t="shared" si="11"/>
        <v>0</v>
      </c>
      <c r="W30" s="356">
        <f t="shared" si="12"/>
        <v>0</v>
      </c>
    </row>
    <row r="31" spans="1:24" ht="15.6" x14ac:dyDescent="0.25">
      <c r="A31" s="352">
        <v>1</v>
      </c>
      <c r="B31" s="353" t="s">
        <v>29</v>
      </c>
      <c r="C31" s="357">
        <f>K6</f>
        <v>0.13</v>
      </c>
      <c r="D31" s="352">
        <f t="shared" si="4"/>
        <v>0.13</v>
      </c>
      <c r="E31" s="355">
        <f t="shared" si="5"/>
        <v>0.11504424778761063</v>
      </c>
      <c r="F31" s="356">
        <f t="shared" si="6"/>
        <v>11.504424778761063</v>
      </c>
      <c r="K31" s="352">
        <v>1</v>
      </c>
      <c r="L31" s="353" t="s">
        <v>29</v>
      </c>
      <c r="M31" s="357">
        <f>K6</f>
        <v>0.13</v>
      </c>
      <c r="N31" s="352">
        <f t="shared" si="7"/>
        <v>0.13</v>
      </c>
      <c r="O31" s="355">
        <f t="shared" si="8"/>
        <v>0.11504424778761063</v>
      </c>
      <c r="P31" s="356">
        <f t="shared" si="9"/>
        <v>11.504424778761063</v>
      </c>
      <c r="R31" s="352">
        <v>1</v>
      </c>
      <c r="S31" s="353" t="s">
        <v>29</v>
      </c>
      <c r="T31" s="357">
        <f>K6</f>
        <v>0.13</v>
      </c>
      <c r="U31" s="352">
        <f t="shared" si="10"/>
        <v>0.13</v>
      </c>
      <c r="V31" s="355">
        <f t="shared" si="11"/>
        <v>0.11504424778761063</v>
      </c>
      <c r="W31" s="356">
        <f t="shared" si="12"/>
        <v>11.504424778761063</v>
      </c>
    </row>
    <row r="32" spans="1:24" ht="16.2" thickBot="1" x14ac:dyDescent="0.3">
      <c r="A32" s="5"/>
      <c r="B32" s="88" t="s">
        <v>33</v>
      </c>
      <c r="C32" s="87">
        <f>SUM(C25:C31)</f>
        <v>1.1299999999999999</v>
      </c>
      <c r="D32" s="86">
        <f>SUM(D25:D31)</f>
        <v>1.1299999999999999</v>
      </c>
      <c r="E32" s="501">
        <f>SUM(E25:E31)</f>
        <v>1.0000000000000002</v>
      </c>
      <c r="F32" s="7">
        <f>SUM(F25:F31)</f>
        <v>100.00000000000001</v>
      </c>
      <c r="K32" s="5"/>
      <c r="L32" s="88" t="s">
        <v>33</v>
      </c>
      <c r="M32" s="87">
        <f>SUM(M25:M31)</f>
        <v>1.1299999999999999</v>
      </c>
      <c r="N32" s="86">
        <f>SUM(N25:N31)</f>
        <v>1.1299999999999999</v>
      </c>
      <c r="O32" s="501">
        <f>SUM(O25:O31)</f>
        <v>1.0000000000000002</v>
      </c>
      <c r="P32" s="7">
        <f>SUM(P25:P31)</f>
        <v>100.00000000000001</v>
      </c>
      <c r="R32" s="5"/>
      <c r="S32" s="88" t="s">
        <v>33</v>
      </c>
      <c r="T32" s="87">
        <f>SUM(T25:T31)</f>
        <v>1.1299999999999999</v>
      </c>
      <c r="U32" s="86">
        <f>SUM(U25:U31)</f>
        <v>1.1299999999999999</v>
      </c>
      <c r="V32" s="501">
        <f>SUM(V25:V31)</f>
        <v>1.0000000000000002</v>
      </c>
      <c r="W32" s="7">
        <f>SUM(W25:W31)</f>
        <v>100.00000000000001</v>
      </c>
    </row>
    <row r="33" ht="13.8" thickTop="1" x14ac:dyDescent="0.25"/>
  </sheetData>
  <mergeCells count="21">
    <mergeCell ref="A2:G2"/>
    <mergeCell ref="A3:G3"/>
    <mergeCell ref="A4:G4"/>
    <mergeCell ref="A6:G6"/>
    <mergeCell ref="A5:G5"/>
    <mergeCell ref="R23:S24"/>
    <mergeCell ref="T23:T24"/>
    <mergeCell ref="U23:V23"/>
    <mergeCell ref="K22:O22"/>
    <mergeCell ref="D10:E10"/>
    <mergeCell ref="M23:M24"/>
    <mergeCell ref="N23:O23"/>
    <mergeCell ref="K23:L24"/>
    <mergeCell ref="R22:V22"/>
    <mergeCell ref="A23:B24"/>
    <mergeCell ref="D23:E23"/>
    <mergeCell ref="A9:E9"/>
    <mergeCell ref="A10:B11"/>
    <mergeCell ref="A22:E22"/>
    <mergeCell ref="C23:C24"/>
    <mergeCell ref="C10:C11"/>
  </mergeCells>
  <pageMargins left="0.78740157480314965" right="0.78740157480314965" top="0.98425196850393704" bottom="0.98425196850393704" header="0.51181102362204722" footer="0.51181102362204722"/>
  <pageSetup paperSize="8" scale="79" fitToHeight="100" orientation="landscape" cellComments="asDisplayed" r:id="rId1"/>
  <headerFooter alignWithMargins="0">
    <oddHeader>&amp;CHoofdstuk 2 Catalogus bestek versie 13.1 WERKBESTEK 13.1.2.1</oddHeader>
    <oddFooter>&amp;L&amp;A&amp;C&amp;F&amp;R&amp;P van &amp;N</oddFooter>
  </headerFooter>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pageSetUpPr fitToPage="1"/>
  </sheetPr>
  <dimension ref="A1:Q36"/>
  <sheetViews>
    <sheetView topLeftCell="A10" zoomScale="130" zoomScaleNormal="130" workbookViewId="0">
      <selection activeCell="K26" sqref="K26"/>
    </sheetView>
  </sheetViews>
  <sheetFormatPr defaultColWidth="9.33203125" defaultRowHeight="13.2" x14ac:dyDescent="0.25"/>
  <cols>
    <col min="1" max="1" width="2.6640625" style="234" customWidth="1"/>
    <col min="2" max="2" width="20.6640625" style="234" customWidth="1"/>
    <col min="3" max="3" width="11.5546875" style="234" customWidth="1"/>
    <col min="4" max="4" width="10.33203125" style="234" customWidth="1"/>
    <col min="5" max="5" width="14.6640625" style="234" customWidth="1"/>
    <col min="6" max="6" width="10.6640625" style="234" customWidth="1"/>
    <col min="7" max="15" width="13" style="234" customWidth="1"/>
    <col min="16" max="16" width="11.44140625" style="234" customWidth="1"/>
    <col min="17" max="16384" width="9.33203125" style="234"/>
  </cols>
  <sheetData>
    <row r="1" spans="1:17" ht="13.8" thickBot="1" x14ac:dyDescent="0.3"/>
    <row r="2" spans="1:17" s="235" customFormat="1" ht="18" thickBot="1" x14ac:dyDescent="0.35">
      <c r="B2" s="235" t="s">
        <v>54</v>
      </c>
      <c r="F2" s="530" t="s">
        <v>55</v>
      </c>
      <c r="G2" s="531"/>
      <c r="H2" s="531"/>
      <c r="I2" s="532"/>
    </row>
    <row r="4" spans="1:17" ht="23.4" thickBot="1" x14ac:dyDescent="0.45">
      <c r="B4" s="236" t="s">
        <v>56</v>
      </c>
      <c r="C4" s="237"/>
      <c r="D4" s="237"/>
      <c r="E4" s="237"/>
      <c r="F4" s="237"/>
      <c r="G4" s="237"/>
    </row>
    <row r="5" spans="1:17" ht="14.4" thickBot="1" x14ac:dyDescent="0.3">
      <c r="A5" s="13" t="s">
        <v>57</v>
      </c>
      <c r="C5" s="13"/>
      <c r="D5" s="14" t="s">
        <v>58</v>
      </c>
      <c r="E5" s="238">
        <v>35</v>
      </c>
      <c r="F5" s="239" t="s">
        <v>59</v>
      </c>
      <c r="G5" s="240" t="s">
        <v>60</v>
      </c>
      <c r="H5" s="241"/>
      <c r="I5" s="242"/>
      <c r="J5" s="242"/>
      <c r="K5" s="242"/>
      <c r="L5" s="242"/>
      <c r="M5" s="242"/>
      <c r="N5" s="242"/>
      <c r="O5" s="243"/>
      <c r="P5" s="13"/>
      <c r="Q5" s="13"/>
    </row>
    <row r="6" spans="1:17" ht="13.8" x14ac:dyDescent="0.25">
      <c r="A6" s="13" t="s">
        <v>61</v>
      </c>
      <c r="C6" s="13"/>
      <c r="D6" s="14" t="s">
        <v>58</v>
      </c>
      <c r="E6" s="15">
        <f>E5*1.5</f>
        <v>52.5</v>
      </c>
      <c r="F6" s="13"/>
      <c r="G6" s="244" t="s">
        <v>62</v>
      </c>
      <c r="H6" s="245"/>
      <c r="I6" s="246"/>
      <c r="J6" s="246"/>
      <c r="K6" s="246"/>
      <c r="L6" s="247"/>
      <c r="M6" s="13"/>
      <c r="N6" s="13"/>
      <c r="O6" s="13"/>
      <c r="P6" s="13"/>
      <c r="Q6" s="13"/>
    </row>
    <row r="7" spans="1:17" x14ac:dyDescent="0.25">
      <c r="A7" s="13" t="s">
        <v>63</v>
      </c>
      <c r="C7" s="13"/>
      <c r="D7" s="14" t="s">
        <v>58</v>
      </c>
      <c r="E7" s="15">
        <f>E5*2.5</f>
        <v>87.5</v>
      </c>
      <c r="F7" s="13"/>
      <c r="G7" s="244"/>
      <c r="H7" s="246"/>
      <c r="I7" s="246"/>
      <c r="J7" s="246"/>
      <c r="K7" s="246"/>
      <c r="L7" s="247"/>
      <c r="M7" s="13"/>
      <c r="N7" s="13"/>
      <c r="O7" s="13"/>
      <c r="P7" s="13"/>
      <c r="Q7" s="13"/>
    </row>
    <row r="8" spans="1:17" ht="22.95" customHeight="1" thickBot="1" x14ac:dyDescent="0.3">
      <c r="A8" s="13"/>
      <c r="B8" s="533" t="s">
        <v>64</v>
      </c>
      <c r="C8" s="534"/>
      <c r="D8" s="534"/>
      <c r="E8" s="534"/>
      <c r="F8" s="534"/>
      <c r="G8" s="534"/>
      <c r="H8" s="534"/>
      <c r="I8" s="534"/>
      <c r="J8" s="534"/>
      <c r="K8" s="534"/>
      <c r="L8" s="534"/>
      <c r="M8" s="534"/>
      <c r="N8" s="535"/>
      <c r="O8" s="13"/>
      <c r="P8" s="13"/>
      <c r="Q8" s="13"/>
    </row>
    <row r="9" spans="1:17" x14ac:dyDescent="0.25">
      <c r="A9" s="13"/>
      <c r="B9" s="248" t="s">
        <v>65</v>
      </c>
      <c r="C9" s="249"/>
      <c r="D9" s="250"/>
      <c r="E9" s="249"/>
      <c r="F9" s="251"/>
      <c r="G9" s="536" t="s">
        <v>66</v>
      </c>
      <c r="H9" s="537"/>
      <c r="I9" s="538"/>
      <c r="J9" s="539" t="s">
        <v>67</v>
      </c>
      <c r="K9" s="540"/>
      <c r="L9" s="541"/>
      <c r="M9" s="542" t="s">
        <v>68</v>
      </c>
      <c r="N9" s="543"/>
      <c r="O9" s="544"/>
      <c r="P9" s="13"/>
      <c r="Q9" s="13"/>
    </row>
    <row r="10" spans="1:17" ht="13.8" thickBot="1" x14ac:dyDescent="0.3">
      <c r="A10" s="13"/>
      <c r="B10" s="16"/>
      <c r="D10" s="17"/>
      <c r="E10" s="18"/>
      <c r="F10" s="19"/>
      <c r="G10" s="521">
        <v>1</v>
      </c>
      <c r="H10" s="522"/>
      <c r="I10" s="523"/>
      <c r="J10" s="524">
        <v>1.5</v>
      </c>
      <c r="K10" s="525"/>
      <c r="L10" s="526"/>
      <c r="M10" s="527">
        <v>2.5</v>
      </c>
      <c r="N10" s="528"/>
      <c r="O10" s="529"/>
      <c r="P10" s="13"/>
      <c r="Q10" s="20"/>
    </row>
    <row r="11" spans="1:17" s="252" customFormat="1" ht="26.4" x14ac:dyDescent="0.25">
      <c r="A11" s="21"/>
      <c r="B11" s="22"/>
      <c r="C11" s="23"/>
      <c r="D11" s="23"/>
      <c r="E11" s="23"/>
      <c r="F11" s="24"/>
      <c r="G11" s="491" t="s">
        <v>69</v>
      </c>
      <c r="H11" s="492" t="s">
        <v>70</v>
      </c>
      <c r="I11" s="25" t="s">
        <v>71</v>
      </c>
      <c r="J11" s="26" t="s">
        <v>69</v>
      </c>
      <c r="K11" s="27" t="s">
        <v>70</v>
      </c>
      <c r="L11" s="493" t="s">
        <v>71</v>
      </c>
      <c r="M11" s="28" t="s">
        <v>69</v>
      </c>
      <c r="N11" s="29" t="s">
        <v>70</v>
      </c>
      <c r="O11" s="30" t="s">
        <v>71</v>
      </c>
      <c r="P11" s="31"/>
      <c r="Q11" s="32"/>
    </row>
    <row r="12" spans="1:17" s="252" customFormat="1" ht="13.8" thickBot="1" x14ac:dyDescent="0.3">
      <c r="A12" s="21"/>
      <c r="B12" s="33"/>
      <c r="C12" s="34" t="s">
        <v>72</v>
      </c>
      <c r="D12" s="34" t="s">
        <v>73</v>
      </c>
      <c r="E12" s="34" t="s">
        <v>74</v>
      </c>
      <c r="F12" s="35"/>
      <c r="G12" s="36"/>
      <c r="H12" s="485">
        <v>0.25</v>
      </c>
      <c r="I12" s="486">
        <v>0.35</v>
      </c>
      <c r="J12" s="37"/>
      <c r="K12" s="487">
        <v>0.25</v>
      </c>
      <c r="L12" s="488">
        <v>0.35</v>
      </c>
      <c r="M12" s="38"/>
      <c r="N12" s="489">
        <v>0.25</v>
      </c>
      <c r="O12" s="490">
        <v>0.35</v>
      </c>
      <c r="P12" s="31" t="s">
        <v>75</v>
      </c>
      <c r="Q12" s="32"/>
    </row>
    <row r="13" spans="1:17" x14ac:dyDescent="0.25">
      <c r="A13" s="13"/>
      <c r="B13" s="335" t="s">
        <v>76</v>
      </c>
      <c r="C13" s="336">
        <v>20</v>
      </c>
      <c r="D13" s="336">
        <v>65</v>
      </c>
      <c r="E13" s="336">
        <f t="shared" ref="E13:E18" si="0">D13*C13</f>
        <v>1300</v>
      </c>
      <c r="F13" s="337">
        <f t="shared" ref="F13:F18" si="1">E13/SUM($E$13:$E$18)</f>
        <v>0.11504424778761062</v>
      </c>
      <c r="G13" s="338">
        <f t="shared" ref="G13:G18" si="2">E13*$E$5*0.0001</f>
        <v>4.55</v>
      </c>
      <c r="H13" s="339">
        <f t="shared" ref="H13:H18" si="3">G13-($H$12*G13)</f>
        <v>3.4124999999999996</v>
      </c>
      <c r="I13" s="340">
        <f t="shared" ref="I13:I18" si="4">G13-($I$12*G13)</f>
        <v>2.9575</v>
      </c>
      <c r="J13" s="338">
        <f t="shared" ref="J13:J18" si="5">E13*$E$6*0.0001</f>
        <v>6.8250000000000002</v>
      </c>
      <c r="K13" s="339">
        <f t="shared" ref="K13:K18" si="6">J13-($K$12*J13)</f>
        <v>5.1187500000000004</v>
      </c>
      <c r="L13" s="340">
        <f t="shared" ref="L13:L18" si="7">J13-($L$12*J13)</f>
        <v>4.4362500000000002</v>
      </c>
      <c r="M13" s="338">
        <f t="shared" ref="M13:M18" si="8">E13*$E$7*0.0001</f>
        <v>11.375</v>
      </c>
      <c r="N13" s="339">
        <f t="shared" ref="N13:N18" si="9">M13-($N$12*M13)</f>
        <v>8.53125</v>
      </c>
      <c r="O13" s="340">
        <f t="shared" ref="O13:O18" si="10">M13-($O$12*M13)</f>
        <v>7.3937500000000007</v>
      </c>
      <c r="P13" s="39"/>
      <c r="Q13" s="20"/>
    </row>
    <row r="14" spans="1:17" x14ac:dyDescent="0.25">
      <c r="A14" s="13"/>
      <c r="B14" s="40" t="s">
        <v>77</v>
      </c>
      <c r="C14" s="41">
        <v>30</v>
      </c>
      <c r="D14" s="41">
        <v>105</v>
      </c>
      <c r="E14" s="41">
        <f>D14*C14</f>
        <v>3150</v>
      </c>
      <c r="F14" s="68">
        <f t="shared" si="1"/>
        <v>0.27876106194690264</v>
      </c>
      <c r="G14" s="42">
        <f t="shared" si="2"/>
        <v>11.025</v>
      </c>
      <c r="H14" s="43">
        <f t="shared" si="3"/>
        <v>8.2687500000000007</v>
      </c>
      <c r="I14" s="44">
        <f t="shared" si="4"/>
        <v>7.1662500000000007</v>
      </c>
      <c r="J14" s="45">
        <f t="shared" si="5"/>
        <v>16.537500000000001</v>
      </c>
      <c r="K14" s="46">
        <f t="shared" si="6"/>
        <v>12.403125000000001</v>
      </c>
      <c r="L14" s="47">
        <f t="shared" si="7"/>
        <v>10.749375000000001</v>
      </c>
      <c r="M14" s="48">
        <f t="shared" si="8"/>
        <v>27.5625</v>
      </c>
      <c r="N14" s="49">
        <f t="shared" si="9"/>
        <v>20.671875</v>
      </c>
      <c r="O14" s="50">
        <f t="shared" si="10"/>
        <v>17.915624999999999</v>
      </c>
      <c r="P14" s="39"/>
      <c r="Q14" s="20"/>
    </row>
    <row r="15" spans="1:17" x14ac:dyDescent="0.25">
      <c r="A15" s="13"/>
      <c r="B15" s="40" t="s">
        <v>78</v>
      </c>
      <c r="C15" s="41">
        <v>30</v>
      </c>
      <c r="D15" s="41">
        <v>115</v>
      </c>
      <c r="E15" s="41">
        <f t="shared" si="0"/>
        <v>3450</v>
      </c>
      <c r="F15" s="68">
        <f t="shared" si="1"/>
        <v>0.30530973451327431</v>
      </c>
      <c r="G15" s="42">
        <f>E15*$E$5*0.0001</f>
        <v>12.075000000000001</v>
      </c>
      <c r="H15" s="43">
        <f>G15-($H$12*G15)</f>
        <v>9.0562500000000004</v>
      </c>
      <c r="I15" s="44">
        <f t="shared" si="4"/>
        <v>7.8487500000000008</v>
      </c>
      <c r="J15" s="45">
        <f t="shared" si="5"/>
        <v>18.112500000000001</v>
      </c>
      <c r="K15" s="46">
        <f t="shared" si="6"/>
        <v>13.584375000000001</v>
      </c>
      <c r="L15" s="47">
        <f t="shared" si="7"/>
        <v>11.773125</v>
      </c>
      <c r="M15" s="48">
        <f t="shared" si="8"/>
        <v>30.1875</v>
      </c>
      <c r="N15" s="49">
        <f t="shared" si="9"/>
        <v>22.640625</v>
      </c>
      <c r="O15" s="50">
        <f t="shared" si="10"/>
        <v>19.621875000000003</v>
      </c>
      <c r="P15" s="39"/>
      <c r="Q15" s="20"/>
    </row>
    <row r="16" spans="1:17" x14ac:dyDescent="0.25">
      <c r="A16" s="13"/>
      <c r="B16" s="341" t="s">
        <v>79</v>
      </c>
      <c r="C16" s="342">
        <v>20</v>
      </c>
      <c r="D16" s="342">
        <v>65</v>
      </c>
      <c r="E16" s="342">
        <f t="shared" si="0"/>
        <v>1300</v>
      </c>
      <c r="F16" s="343">
        <f t="shared" si="1"/>
        <v>0.11504424778761062</v>
      </c>
      <c r="G16" s="344">
        <f t="shared" si="2"/>
        <v>4.55</v>
      </c>
      <c r="H16" s="345">
        <f t="shared" si="3"/>
        <v>3.4124999999999996</v>
      </c>
      <c r="I16" s="346">
        <f t="shared" si="4"/>
        <v>2.9575</v>
      </c>
      <c r="J16" s="344">
        <f t="shared" si="5"/>
        <v>6.8250000000000002</v>
      </c>
      <c r="K16" s="345">
        <f t="shared" si="6"/>
        <v>5.1187500000000004</v>
      </c>
      <c r="L16" s="346">
        <f t="shared" si="7"/>
        <v>4.4362500000000002</v>
      </c>
      <c r="M16" s="344">
        <f t="shared" si="8"/>
        <v>11.375</v>
      </c>
      <c r="N16" s="345">
        <f t="shared" si="9"/>
        <v>8.53125</v>
      </c>
      <c r="O16" s="346">
        <f t="shared" si="10"/>
        <v>7.3937500000000007</v>
      </c>
      <c r="P16" s="39"/>
      <c r="Q16" s="20"/>
    </row>
    <row r="17" spans="1:17" x14ac:dyDescent="0.25">
      <c r="A17" s="13"/>
      <c r="B17" s="40" t="s">
        <v>80</v>
      </c>
      <c r="C17" s="41">
        <v>30</v>
      </c>
      <c r="D17" s="41">
        <v>70</v>
      </c>
      <c r="E17" s="41">
        <f t="shared" si="0"/>
        <v>2100</v>
      </c>
      <c r="F17" s="68">
        <f t="shared" si="1"/>
        <v>0.18584070796460178</v>
      </c>
      <c r="G17" s="42">
        <f t="shared" si="2"/>
        <v>7.3500000000000005</v>
      </c>
      <c r="H17" s="43">
        <f t="shared" si="3"/>
        <v>5.5125000000000002</v>
      </c>
      <c r="I17" s="44">
        <f t="shared" si="4"/>
        <v>4.7774999999999999</v>
      </c>
      <c r="J17" s="45">
        <f t="shared" si="5"/>
        <v>11.025</v>
      </c>
      <c r="K17" s="46">
        <f t="shared" si="6"/>
        <v>8.2687500000000007</v>
      </c>
      <c r="L17" s="47">
        <f t="shared" si="7"/>
        <v>7.1662500000000007</v>
      </c>
      <c r="M17" s="48">
        <f t="shared" si="8"/>
        <v>18.375</v>
      </c>
      <c r="N17" s="49">
        <f t="shared" si="9"/>
        <v>13.78125</v>
      </c>
      <c r="O17" s="50">
        <f t="shared" si="10"/>
        <v>11.943750000000001</v>
      </c>
      <c r="P17" s="39"/>
      <c r="Q17" s="20"/>
    </row>
    <row r="18" spans="1:17" x14ac:dyDescent="0.25">
      <c r="A18" s="13"/>
      <c r="B18" s="74" t="s">
        <v>32</v>
      </c>
      <c r="C18" s="73">
        <v>0</v>
      </c>
      <c r="D18" s="73">
        <v>0</v>
      </c>
      <c r="E18" s="73">
        <f t="shared" si="0"/>
        <v>0</v>
      </c>
      <c r="F18" s="75">
        <f t="shared" si="1"/>
        <v>0</v>
      </c>
      <c r="G18" s="76">
        <f t="shared" si="2"/>
        <v>0</v>
      </c>
      <c r="H18" s="77">
        <f t="shared" si="3"/>
        <v>0</v>
      </c>
      <c r="I18" s="78">
        <f t="shared" si="4"/>
        <v>0</v>
      </c>
      <c r="J18" s="76">
        <f t="shared" si="5"/>
        <v>0</v>
      </c>
      <c r="K18" s="77">
        <f t="shared" si="6"/>
        <v>0</v>
      </c>
      <c r="L18" s="78">
        <f t="shared" si="7"/>
        <v>0</v>
      </c>
      <c r="M18" s="76">
        <f t="shared" si="8"/>
        <v>0</v>
      </c>
      <c r="N18" s="77">
        <f t="shared" si="9"/>
        <v>0</v>
      </c>
      <c r="O18" s="78">
        <f t="shared" si="10"/>
        <v>0</v>
      </c>
      <c r="P18" s="39"/>
      <c r="Q18" s="20"/>
    </row>
    <row r="19" spans="1:17" ht="13.8" thickBot="1" x14ac:dyDescent="0.3">
      <c r="A19" s="13"/>
      <c r="B19" s="253"/>
      <c r="C19" s="254"/>
      <c r="D19" s="254"/>
      <c r="E19" s="254"/>
      <c r="F19" s="255"/>
      <c r="G19" s="51"/>
      <c r="H19" s="52"/>
      <c r="I19" s="53"/>
      <c r="J19" s="51"/>
      <c r="K19" s="54"/>
      <c r="L19" s="55"/>
      <c r="M19" s="56"/>
      <c r="N19" s="18"/>
      <c r="O19" s="57"/>
      <c r="P19" s="39"/>
      <c r="Q19" s="20"/>
    </row>
    <row r="20" spans="1:17" x14ac:dyDescent="0.25">
      <c r="A20" s="13"/>
      <c r="B20" s="256" t="s">
        <v>81</v>
      </c>
      <c r="C20" s="257"/>
      <c r="D20" s="257"/>
      <c r="E20" s="257"/>
      <c r="F20" s="258"/>
      <c r="G20" s="69"/>
      <c r="H20" s="70"/>
      <c r="I20" s="70"/>
      <c r="J20" s="69"/>
      <c r="K20" s="71"/>
      <c r="L20" s="71"/>
      <c r="M20" s="72"/>
      <c r="N20" s="13"/>
      <c r="O20" s="39"/>
      <c r="P20" s="39"/>
      <c r="Q20" s="20"/>
    </row>
    <row r="21" spans="1:17" ht="13.8" thickBot="1" x14ac:dyDescent="0.3">
      <c r="A21" s="13"/>
      <c r="B21" s="325" t="s">
        <v>82</v>
      </c>
      <c r="C21" s="326"/>
      <c r="D21" s="326"/>
      <c r="E21" s="325"/>
      <c r="F21" s="326"/>
      <c r="G21" s="69"/>
      <c r="H21" s="70"/>
      <c r="I21" s="70"/>
      <c r="J21" s="69"/>
      <c r="K21" s="71"/>
      <c r="L21" s="71"/>
      <c r="M21" s="72"/>
      <c r="N21" s="13"/>
      <c r="O21" s="39"/>
      <c r="P21" s="39"/>
      <c r="Q21" s="20"/>
    </row>
    <row r="22" spans="1:17" x14ac:dyDescent="0.25">
      <c r="A22" s="13"/>
      <c r="B22" s="321" t="s">
        <v>83</v>
      </c>
      <c r="C22" s="322">
        <v>1.2</v>
      </c>
      <c r="D22" s="13"/>
      <c r="G22" s="327">
        <f>G14*$C$22</f>
        <v>13.23</v>
      </c>
      <c r="H22" s="328">
        <f t="shared" ref="H22:O22" si="11">H14*$C$22</f>
        <v>9.9225000000000012</v>
      </c>
      <c r="I22" s="329">
        <f t="shared" si="11"/>
        <v>8.5995000000000008</v>
      </c>
      <c r="J22" s="330">
        <f t="shared" si="11"/>
        <v>19.845000000000002</v>
      </c>
      <c r="K22" s="331">
        <f t="shared" si="11"/>
        <v>14.883750000000001</v>
      </c>
      <c r="L22" s="332">
        <f t="shared" si="11"/>
        <v>12.89925</v>
      </c>
      <c r="M22" s="372">
        <f t="shared" si="11"/>
        <v>33.074999999999996</v>
      </c>
      <c r="N22" s="333">
        <f t="shared" si="11"/>
        <v>24.806249999999999</v>
      </c>
      <c r="O22" s="334">
        <f t="shared" si="11"/>
        <v>21.498749999999998</v>
      </c>
      <c r="P22" s="39"/>
      <c r="Q22" s="20"/>
    </row>
    <row r="23" spans="1:17" ht="13.8" thickBot="1" x14ac:dyDescent="0.3">
      <c r="B23" s="323" t="s">
        <v>84</v>
      </c>
      <c r="C23" s="324">
        <v>1.2</v>
      </c>
      <c r="G23" s="42">
        <f>G15*$C$23</f>
        <v>14.49</v>
      </c>
      <c r="H23" s="43">
        <f t="shared" ref="H23:O23" si="12">H15*$C$23</f>
        <v>10.8675</v>
      </c>
      <c r="I23" s="44">
        <f t="shared" si="12"/>
        <v>9.4184999999999999</v>
      </c>
      <c r="J23" s="45">
        <f t="shared" si="12"/>
        <v>21.734999999999999</v>
      </c>
      <c r="K23" s="46">
        <f t="shared" si="12"/>
        <v>16.30125</v>
      </c>
      <c r="L23" s="47">
        <f t="shared" si="12"/>
        <v>14.127750000000001</v>
      </c>
      <c r="M23" s="373">
        <f t="shared" si="12"/>
        <v>36.225000000000001</v>
      </c>
      <c r="N23" s="49">
        <f t="shared" si="12"/>
        <v>27.168749999999999</v>
      </c>
      <c r="O23" s="50">
        <f t="shared" si="12"/>
        <v>23.546250000000004</v>
      </c>
    </row>
    <row r="24" spans="1:17" ht="13.8" thickBot="1" x14ac:dyDescent="0.3">
      <c r="B24" s="323" t="s">
        <v>85</v>
      </c>
      <c r="C24" s="324">
        <v>0.8</v>
      </c>
      <c r="G24" s="374">
        <f>G15*$C$24</f>
        <v>9.6600000000000019</v>
      </c>
      <c r="H24" s="375">
        <f>H15*$C$24</f>
        <v>7.245000000000001</v>
      </c>
      <c r="I24" s="376">
        <f>I15*$C$24</f>
        <v>6.2790000000000008</v>
      </c>
      <c r="J24" s="377">
        <f t="shared" ref="J24:O24" si="13">J15*$C$24</f>
        <v>14.490000000000002</v>
      </c>
      <c r="K24" s="378">
        <f t="shared" si="13"/>
        <v>10.867500000000001</v>
      </c>
      <c r="L24" s="379">
        <f t="shared" si="13"/>
        <v>9.4184999999999999</v>
      </c>
      <c r="M24" s="380">
        <f>M15*$C$24</f>
        <v>24.150000000000002</v>
      </c>
      <c r="N24" s="380">
        <f t="shared" si="13"/>
        <v>18.112500000000001</v>
      </c>
      <c r="O24" s="381">
        <f t="shared" si="13"/>
        <v>15.697500000000003</v>
      </c>
    </row>
    <row r="26" spans="1:17" x14ac:dyDescent="0.25">
      <c r="B26" s="382" t="s">
        <v>86</v>
      </c>
      <c r="E26" s="41">
        <v>987</v>
      </c>
      <c r="F26" s="383">
        <v>0.11</v>
      </c>
      <c r="G26" s="384">
        <f>E26*$E$5*0.0001</f>
        <v>3.4545000000000003</v>
      </c>
      <c r="H26" s="384">
        <f>G26-($H$12*G26)</f>
        <v>2.5908750000000005</v>
      </c>
      <c r="I26" s="384">
        <f>G26-($I$12*G26)</f>
        <v>2.245425</v>
      </c>
      <c r="J26" s="384">
        <f>E26*$E$6*0.0001</f>
        <v>5.1817500000000001</v>
      </c>
      <c r="K26" s="384">
        <f>J26-($K$12*J26)</f>
        <v>3.8863124999999998</v>
      </c>
      <c r="L26" s="384">
        <f>J26-($L$12*J26)</f>
        <v>3.3681375000000005</v>
      </c>
      <c r="M26" s="384">
        <f>E26*$E$7*0.0001</f>
        <v>8.6362500000000004</v>
      </c>
      <c r="N26" s="384">
        <f>M26-($N$12*M26)</f>
        <v>6.4771875000000003</v>
      </c>
      <c r="O26" s="384">
        <f>M26-($O$12*M26)</f>
        <v>5.6135625000000005</v>
      </c>
    </row>
    <row r="27" spans="1:17" x14ac:dyDescent="0.25">
      <c r="F27" s="383"/>
    </row>
    <row r="33" spans="8:8" x14ac:dyDescent="0.25">
      <c r="H33" s="463"/>
    </row>
    <row r="34" spans="8:8" x14ac:dyDescent="0.25">
      <c r="H34" s="463"/>
    </row>
    <row r="35" spans="8:8" x14ac:dyDescent="0.25">
      <c r="H35" s="463"/>
    </row>
    <row r="36" spans="8:8" x14ac:dyDescent="0.25">
      <c r="H36" s="463"/>
    </row>
  </sheetData>
  <sheetProtection selectLockedCells="1"/>
  <mergeCells count="8">
    <mergeCell ref="G10:I10"/>
    <mergeCell ref="J10:L10"/>
    <mergeCell ref="M10:O10"/>
    <mergeCell ref="F2:I2"/>
    <mergeCell ref="B8:N8"/>
    <mergeCell ref="G9:I9"/>
    <mergeCell ref="J9:L9"/>
    <mergeCell ref="M9:O9"/>
  </mergeCells>
  <phoneticPr fontId="64" type="noConversion"/>
  <dataValidations count="1">
    <dataValidation type="decimal" allowBlank="1" showInputMessage="1" showErrorMessage="1" sqref="E5" xr:uid="{00000000-0002-0000-0300-000000000000}">
      <formula1>1</formula1>
      <formula2>1000</formula2>
    </dataValidation>
  </dataValidations>
  <pageMargins left="0.78740157480314965" right="0.78740157480314965" top="0.98425196850393704" bottom="0.98425196850393704" header="0.51181102362204722" footer="0.51181102362204722"/>
  <pageSetup paperSize="8" scale="99" fitToHeight="100" orientation="landscape" cellComments="asDisplayed" r:id="rId1"/>
  <headerFooter alignWithMargins="0">
    <oddHeader>&amp;CHoofdstuk 2 Catalogus bestek versie 13.1 WERKBESTEK 13.1.2.1</oddHeader>
    <oddFooter>&amp;L&amp;A&amp;C&amp;F&amp;R&amp;P van &amp;N</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40"/>
  </sheetPr>
  <dimension ref="A1:D10"/>
  <sheetViews>
    <sheetView workbookViewId="0">
      <selection activeCell="C19" sqref="C19"/>
    </sheetView>
  </sheetViews>
  <sheetFormatPr defaultRowHeight="13.2" x14ac:dyDescent="0.25"/>
  <cols>
    <col min="2" max="2" width="36.33203125" bestFit="1" customWidth="1"/>
    <col min="3" max="3" width="19.5546875" style="312" bestFit="1" customWidth="1"/>
    <col min="4" max="4" width="14.6640625" bestFit="1" customWidth="1"/>
  </cols>
  <sheetData>
    <row r="1" spans="1:4" x14ac:dyDescent="0.25">
      <c r="A1" s="503" t="s">
        <v>87</v>
      </c>
      <c r="B1" s="503" t="s">
        <v>88</v>
      </c>
      <c r="C1" s="311" t="s">
        <v>89</v>
      </c>
      <c r="D1" s="310"/>
    </row>
    <row r="2" spans="1:4" x14ac:dyDescent="0.25">
      <c r="A2" s="310">
        <v>981</v>
      </c>
      <c r="B2" s="503" t="s">
        <v>90</v>
      </c>
      <c r="C2" s="504" t="s">
        <v>91</v>
      </c>
      <c r="D2" s="503">
        <v>197015</v>
      </c>
    </row>
    <row r="3" spans="1:4" x14ac:dyDescent="0.25">
      <c r="A3" s="310">
        <v>982</v>
      </c>
      <c r="B3" s="503" t="s">
        <v>92</v>
      </c>
      <c r="C3" s="504" t="s">
        <v>91</v>
      </c>
      <c r="D3" s="310">
        <v>114110</v>
      </c>
    </row>
    <row r="4" spans="1:4" x14ac:dyDescent="0.25">
      <c r="A4" s="310">
        <v>983</v>
      </c>
      <c r="B4" s="503" t="s">
        <v>93</v>
      </c>
      <c r="C4" s="504" t="s">
        <v>91</v>
      </c>
      <c r="D4" s="503" t="s">
        <v>94</v>
      </c>
    </row>
    <row r="5" spans="1:4" x14ac:dyDescent="0.25">
      <c r="A5" s="310">
        <v>984</v>
      </c>
      <c r="B5" s="503" t="s">
        <v>95</v>
      </c>
      <c r="C5" s="504" t="s">
        <v>91</v>
      </c>
      <c r="D5" s="503" t="s">
        <v>94</v>
      </c>
    </row>
    <row r="6" spans="1:4" x14ac:dyDescent="0.25">
      <c r="A6" s="310">
        <v>985</v>
      </c>
      <c r="B6" s="503" t="s">
        <v>96</v>
      </c>
      <c r="C6" s="504" t="s">
        <v>91</v>
      </c>
      <c r="D6" s="503" t="s">
        <v>94</v>
      </c>
    </row>
    <row r="7" spans="1:4" x14ac:dyDescent="0.25">
      <c r="A7" s="310">
        <v>986</v>
      </c>
      <c r="B7" s="503" t="s">
        <v>97</v>
      </c>
      <c r="C7" s="504" t="s">
        <v>91</v>
      </c>
      <c r="D7" s="503" t="s">
        <v>94</v>
      </c>
    </row>
    <row r="8" spans="1:4" x14ac:dyDescent="0.25">
      <c r="A8" s="310">
        <v>987</v>
      </c>
      <c r="B8" s="503" t="s">
        <v>98</v>
      </c>
      <c r="C8" s="504" t="s">
        <v>91</v>
      </c>
      <c r="D8" s="503" t="s">
        <v>94</v>
      </c>
    </row>
    <row r="9" spans="1:4" x14ac:dyDescent="0.25">
      <c r="A9" s="310">
        <v>998</v>
      </c>
      <c r="B9" s="503" t="s">
        <v>99</v>
      </c>
      <c r="C9" s="311"/>
      <c r="D9" s="503"/>
    </row>
    <row r="10" spans="1:4" x14ac:dyDescent="0.25">
      <c r="A10" s="310">
        <v>999</v>
      </c>
      <c r="B10" s="503" t="s">
        <v>100</v>
      </c>
      <c r="C10" s="311"/>
      <c r="D10" s="503"/>
    </row>
  </sheetData>
  <autoFilter ref="A1:D1" xr:uid="{00000000-0009-0000-0000-000004000000}"/>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indexed="40"/>
    <pageSetUpPr fitToPage="1"/>
  </sheetPr>
  <dimension ref="A1:Z363"/>
  <sheetViews>
    <sheetView tabSelected="1" zoomScaleNormal="100" workbookViewId="0">
      <pane xSplit="4" ySplit="2" topLeftCell="E3" activePane="bottomRight" state="frozen"/>
      <selection pane="topRight" activeCell="C115" sqref="C115"/>
      <selection pane="bottomLeft" activeCell="C115" sqref="C115"/>
      <selection pane="bottomRight" activeCell="A2" sqref="A2"/>
    </sheetView>
  </sheetViews>
  <sheetFormatPr defaultColWidth="9.33203125" defaultRowHeight="10.199999999999999" x14ac:dyDescent="0.25"/>
  <cols>
    <col min="1" max="1" width="12" style="58" customWidth="1"/>
    <col min="2" max="2" width="5.33203125" style="58" hidden="1" customWidth="1"/>
    <col min="3" max="3" width="53.5546875" style="58" bestFit="1" customWidth="1"/>
    <col min="4" max="4" width="7.6640625" style="58" customWidth="1"/>
    <col min="5" max="5" width="11.5546875" style="129" customWidth="1"/>
    <col min="6" max="6" width="6.6640625" style="168" customWidth="1"/>
    <col min="7" max="7" width="8.6640625" style="129" customWidth="1"/>
    <col min="8" max="8" width="8.6640625" style="58" customWidth="1"/>
    <col min="9" max="9" width="8.6640625" style="129" customWidth="1"/>
    <col min="10" max="10" width="51.88671875" style="113" customWidth="1"/>
    <col min="11" max="11" width="10.33203125" style="208" customWidth="1"/>
    <col min="12" max="16384" width="9.33203125" style="110"/>
  </cols>
  <sheetData>
    <row r="1" spans="1:11" x14ac:dyDescent="0.25">
      <c r="D1" s="208"/>
      <c r="E1" s="545" t="s">
        <v>101</v>
      </c>
      <c r="F1" s="545"/>
      <c r="G1" s="545"/>
      <c r="H1" s="181" t="s">
        <v>102</v>
      </c>
      <c r="I1" s="176"/>
      <c r="J1" s="265"/>
    </row>
    <row r="2" spans="1:11" ht="55.95" customHeight="1" x14ac:dyDescent="0.25">
      <c r="A2" s="124" t="s">
        <v>103</v>
      </c>
      <c r="B2" s="124" t="s">
        <v>104</v>
      </c>
      <c r="C2" s="59" t="s">
        <v>105</v>
      </c>
      <c r="D2" s="59" t="s">
        <v>106</v>
      </c>
      <c r="E2" s="124" t="s">
        <v>107</v>
      </c>
      <c r="F2" s="59" t="s">
        <v>108</v>
      </c>
      <c r="G2" s="124" t="s">
        <v>109</v>
      </c>
      <c r="H2" s="124" t="s">
        <v>109</v>
      </c>
      <c r="I2" s="124" t="s">
        <v>110</v>
      </c>
      <c r="J2" s="59" t="s">
        <v>111</v>
      </c>
      <c r="K2" s="281" t="s">
        <v>112</v>
      </c>
    </row>
    <row r="3" spans="1:11" ht="71.25" customHeight="1" x14ac:dyDescent="0.25">
      <c r="A3" s="61">
        <v>1</v>
      </c>
      <c r="B3" s="61"/>
      <c r="C3" s="61" t="s">
        <v>113</v>
      </c>
      <c r="D3" s="84"/>
      <c r="E3" s="157"/>
      <c r="F3" s="158"/>
      <c r="G3" s="157"/>
      <c r="H3" s="207"/>
      <c r="I3" s="157"/>
      <c r="J3" s="209" t="s">
        <v>114</v>
      </c>
      <c r="K3" s="109"/>
    </row>
    <row r="4" spans="1:11" x14ac:dyDescent="0.25">
      <c r="A4" s="61"/>
      <c r="B4" s="61"/>
      <c r="C4" s="61"/>
      <c r="D4" s="84"/>
      <c r="E4" s="134"/>
      <c r="F4" s="159"/>
      <c r="G4" s="134"/>
      <c r="H4" s="79"/>
      <c r="I4" s="134"/>
      <c r="J4" s="107"/>
      <c r="K4" s="109"/>
    </row>
    <row r="5" spans="1:11" ht="152.4" customHeight="1" x14ac:dyDescent="0.25">
      <c r="A5" s="61">
        <v>10</v>
      </c>
      <c r="B5" s="61"/>
      <c r="C5" s="61" t="s">
        <v>115</v>
      </c>
      <c r="D5" s="84"/>
      <c r="F5" s="134"/>
      <c r="G5" s="134"/>
      <c r="H5" s="79"/>
      <c r="I5" s="134"/>
      <c r="J5" s="107" t="s">
        <v>116</v>
      </c>
      <c r="K5" s="109"/>
    </row>
    <row r="6" spans="1:11" x14ac:dyDescent="0.25">
      <c r="A6" s="61"/>
      <c r="B6" s="61"/>
      <c r="C6" s="61"/>
      <c r="D6" s="84"/>
      <c r="E6" s="134"/>
      <c r="F6" s="159"/>
      <c r="G6" s="134"/>
      <c r="H6" s="79"/>
      <c r="I6" s="134"/>
      <c r="J6" s="107"/>
      <c r="K6" s="109"/>
    </row>
    <row r="7" spans="1:11" ht="40.799999999999997" x14ac:dyDescent="0.25">
      <c r="A7" s="61">
        <v>101</v>
      </c>
      <c r="B7" s="61"/>
      <c r="C7" s="61" t="s">
        <v>117</v>
      </c>
      <c r="D7" s="84"/>
      <c r="E7" s="134"/>
      <c r="F7" s="159"/>
      <c r="G7" s="134"/>
      <c r="H7" s="79"/>
      <c r="I7" s="134"/>
      <c r="J7" s="107" t="s">
        <v>118</v>
      </c>
      <c r="K7" s="109"/>
    </row>
    <row r="8" spans="1:11" x14ac:dyDescent="0.25">
      <c r="A8" s="60">
        <v>101010</v>
      </c>
      <c r="B8" s="60"/>
      <c r="C8" s="60" t="s">
        <v>119</v>
      </c>
      <c r="D8" s="84" t="s">
        <v>120</v>
      </c>
      <c r="E8" s="134">
        <v>0</v>
      </c>
      <c r="F8" s="159"/>
      <c r="G8" s="134"/>
      <c r="H8" s="79"/>
      <c r="I8" s="134"/>
      <c r="J8" s="107"/>
      <c r="K8" s="109" t="s">
        <v>121</v>
      </c>
    </row>
    <row r="9" spans="1:11" x14ac:dyDescent="0.25">
      <c r="A9" s="60">
        <v>101020</v>
      </c>
      <c r="B9" s="60"/>
      <c r="C9" s="60" t="s">
        <v>122</v>
      </c>
      <c r="D9" s="84" t="s">
        <v>120</v>
      </c>
      <c r="E9" s="134">
        <v>0</v>
      </c>
      <c r="F9" s="159"/>
      <c r="G9" s="134"/>
      <c r="H9" s="79"/>
      <c r="I9" s="134"/>
      <c r="J9" s="107"/>
      <c r="K9" s="109" t="s">
        <v>121</v>
      </c>
    </row>
    <row r="10" spans="1:11" x14ac:dyDescent="0.25">
      <c r="A10" s="60">
        <v>101030</v>
      </c>
      <c r="B10" s="60"/>
      <c r="C10" s="60" t="s">
        <v>123</v>
      </c>
      <c r="D10" s="84" t="s">
        <v>120</v>
      </c>
      <c r="E10" s="134">
        <v>0</v>
      </c>
      <c r="F10" s="159"/>
      <c r="G10" s="134"/>
      <c r="H10" s="79"/>
      <c r="I10" s="134"/>
      <c r="J10" s="107"/>
      <c r="K10" s="109" t="s">
        <v>121</v>
      </c>
    </row>
    <row r="11" spans="1:11" ht="20.399999999999999" x14ac:dyDescent="0.25">
      <c r="A11" s="60">
        <v>101040</v>
      </c>
      <c r="B11" s="60"/>
      <c r="C11" s="60" t="s">
        <v>124</v>
      </c>
      <c r="D11" s="84" t="s">
        <v>125</v>
      </c>
      <c r="E11" s="134">
        <v>0</v>
      </c>
      <c r="F11" s="159"/>
      <c r="G11" s="134"/>
      <c r="H11" s="79"/>
      <c r="I11" s="134"/>
      <c r="J11" s="182" t="s">
        <v>126</v>
      </c>
      <c r="K11" s="109" t="s">
        <v>121</v>
      </c>
    </row>
    <row r="12" spans="1:11" x14ac:dyDescent="0.25">
      <c r="A12" s="60">
        <v>101050</v>
      </c>
      <c r="B12" s="60"/>
      <c r="C12" s="60" t="s">
        <v>127</v>
      </c>
      <c r="D12" s="84" t="s">
        <v>128</v>
      </c>
      <c r="E12" s="134">
        <v>0</v>
      </c>
      <c r="F12" s="159"/>
      <c r="G12" s="134"/>
      <c r="H12" s="79"/>
      <c r="I12" s="134"/>
      <c r="J12" s="182" t="s">
        <v>129</v>
      </c>
      <c r="K12" s="109" t="s">
        <v>121</v>
      </c>
    </row>
    <row r="13" spans="1:11" ht="20.399999999999999" x14ac:dyDescent="0.25">
      <c r="A13" s="60">
        <v>101060</v>
      </c>
      <c r="B13" s="60"/>
      <c r="C13" s="60" t="s">
        <v>130</v>
      </c>
      <c r="D13" s="84" t="s">
        <v>128</v>
      </c>
      <c r="E13" s="134">
        <v>0</v>
      </c>
      <c r="F13" s="159"/>
      <c r="G13" s="134"/>
      <c r="H13" s="79"/>
      <c r="I13" s="134"/>
      <c r="J13" s="182" t="s">
        <v>131</v>
      </c>
      <c r="K13" s="109" t="s">
        <v>121</v>
      </c>
    </row>
    <row r="14" spans="1:11" ht="46.5" customHeight="1" x14ac:dyDescent="0.25">
      <c r="A14" s="60">
        <v>101070</v>
      </c>
      <c r="B14" s="60"/>
      <c r="C14" s="183" t="s">
        <v>132</v>
      </c>
      <c r="D14" s="84" t="s">
        <v>128</v>
      </c>
      <c r="E14" s="134">
        <v>0</v>
      </c>
      <c r="F14" s="159"/>
      <c r="G14" s="134"/>
      <c r="H14" s="79"/>
      <c r="I14" s="134"/>
      <c r="J14" s="107" t="s">
        <v>133</v>
      </c>
      <c r="K14" s="109" t="s">
        <v>121</v>
      </c>
    </row>
    <row r="15" spans="1:11" x14ac:dyDescent="0.25">
      <c r="A15" s="60">
        <v>101080</v>
      </c>
      <c r="B15" s="60"/>
      <c r="C15" s="183" t="s">
        <v>134</v>
      </c>
      <c r="D15" s="84" t="s">
        <v>128</v>
      </c>
      <c r="E15" s="134"/>
      <c r="F15" s="159"/>
      <c r="G15" s="134"/>
      <c r="H15" s="79"/>
      <c r="I15" s="134"/>
      <c r="J15" s="182" t="s">
        <v>135</v>
      </c>
      <c r="K15" s="109" t="s">
        <v>121</v>
      </c>
    </row>
    <row r="16" spans="1:11" x14ac:dyDescent="0.25">
      <c r="A16" s="60"/>
      <c r="B16" s="60"/>
      <c r="C16" s="183"/>
      <c r="D16" s="84"/>
      <c r="E16" s="134"/>
      <c r="F16" s="159"/>
      <c r="G16" s="134"/>
      <c r="H16" s="79"/>
      <c r="I16" s="134"/>
      <c r="J16" s="107"/>
      <c r="K16" s="109"/>
    </row>
    <row r="17" spans="1:11" ht="69.599999999999994" customHeight="1" x14ac:dyDescent="0.25">
      <c r="A17" s="61">
        <v>102</v>
      </c>
      <c r="B17" s="61"/>
      <c r="C17" s="61" t="s">
        <v>136</v>
      </c>
      <c r="D17" s="84"/>
      <c r="E17" s="134"/>
      <c r="F17" s="159"/>
      <c r="G17" s="134"/>
      <c r="H17" s="79"/>
      <c r="I17" s="134"/>
      <c r="J17" s="107" t="s">
        <v>137</v>
      </c>
      <c r="K17" s="109"/>
    </row>
    <row r="18" spans="1:11" x14ac:dyDescent="0.25">
      <c r="A18" s="60">
        <v>102010</v>
      </c>
      <c r="B18" s="60"/>
      <c r="C18" s="60" t="s">
        <v>138</v>
      </c>
      <c r="D18" s="84" t="s">
        <v>120</v>
      </c>
      <c r="E18" s="134">
        <v>0</v>
      </c>
      <c r="F18" s="159"/>
      <c r="G18" s="134"/>
      <c r="H18" s="79"/>
      <c r="I18" s="134"/>
      <c r="J18" s="210"/>
      <c r="K18" s="109" t="s">
        <v>121</v>
      </c>
    </row>
    <row r="19" spans="1:11" x14ac:dyDescent="0.25">
      <c r="A19" s="60">
        <v>102020</v>
      </c>
      <c r="B19" s="60"/>
      <c r="C19" s="60" t="s">
        <v>139</v>
      </c>
      <c r="D19" s="84" t="s">
        <v>128</v>
      </c>
      <c r="E19" s="134">
        <v>0</v>
      </c>
      <c r="F19" s="159"/>
      <c r="G19" s="134"/>
      <c r="H19" s="79"/>
      <c r="I19" s="134"/>
      <c r="J19" s="210"/>
      <c r="K19" s="109"/>
    </row>
    <row r="20" spans="1:11" x14ac:dyDescent="0.25">
      <c r="A20" s="60"/>
      <c r="B20" s="60"/>
      <c r="C20" s="60"/>
      <c r="D20" s="84"/>
      <c r="E20" s="134"/>
      <c r="F20" s="159"/>
      <c r="G20" s="134"/>
      <c r="H20" s="79"/>
      <c r="I20" s="134"/>
      <c r="J20" s="210"/>
      <c r="K20" s="109"/>
    </row>
    <row r="21" spans="1:11" ht="30.6" x14ac:dyDescent="0.25">
      <c r="A21" s="61">
        <v>103</v>
      </c>
      <c r="B21" s="61"/>
      <c r="C21" s="61" t="s">
        <v>140</v>
      </c>
      <c r="D21" s="84"/>
      <c r="E21" s="134"/>
      <c r="F21" s="159"/>
      <c r="G21" s="134"/>
      <c r="H21" s="79"/>
      <c r="I21" s="134"/>
      <c r="J21" s="107" t="s">
        <v>141</v>
      </c>
      <c r="K21" s="109"/>
    </row>
    <row r="22" spans="1:11" x14ac:dyDescent="0.25">
      <c r="A22" s="60">
        <v>103010</v>
      </c>
      <c r="B22" s="60"/>
      <c r="C22" s="60" t="s">
        <v>142</v>
      </c>
      <c r="D22" s="84" t="s">
        <v>120</v>
      </c>
      <c r="E22" s="134">
        <v>0</v>
      </c>
      <c r="F22" s="159"/>
      <c r="G22" s="134"/>
      <c r="H22" s="79"/>
      <c r="I22" s="134"/>
      <c r="J22" s="182"/>
      <c r="K22" s="109" t="s">
        <v>121</v>
      </c>
    </row>
    <row r="23" spans="1:11" x14ac:dyDescent="0.25">
      <c r="A23" s="60">
        <v>103020</v>
      </c>
      <c r="B23" s="60"/>
      <c r="C23" s="60" t="s">
        <v>143</v>
      </c>
      <c r="D23" s="84" t="s">
        <v>120</v>
      </c>
      <c r="E23" s="134">
        <v>0</v>
      </c>
      <c r="F23" s="159"/>
      <c r="G23" s="134"/>
      <c r="H23" s="79"/>
      <c r="I23" s="134"/>
      <c r="J23" s="182"/>
      <c r="K23" s="109" t="s">
        <v>121</v>
      </c>
    </row>
    <row r="24" spans="1:11" x14ac:dyDescent="0.25">
      <c r="A24" s="60">
        <v>103030</v>
      </c>
      <c r="B24" s="60"/>
      <c r="C24" s="60" t="s">
        <v>144</v>
      </c>
      <c r="D24" s="84" t="s">
        <v>120</v>
      </c>
      <c r="E24" s="134">
        <v>0</v>
      </c>
      <c r="F24" s="159"/>
      <c r="G24" s="134"/>
      <c r="H24" s="79"/>
      <c r="I24" s="134"/>
      <c r="J24" s="182"/>
      <c r="K24" s="109" t="s">
        <v>121</v>
      </c>
    </row>
    <row r="25" spans="1:11" ht="20.399999999999999" x14ac:dyDescent="0.25">
      <c r="A25" s="60">
        <v>103040</v>
      </c>
      <c r="B25" s="60"/>
      <c r="C25" s="60" t="s">
        <v>145</v>
      </c>
      <c r="D25" s="84" t="s">
        <v>125</v>
      </c>
      <c r="E25" s="134">
        <v>0</v>
      </c>
      <c r="F25" s="159"/>
      <c r="G25" s="134"/>
      <c r="H25" s="79"/>
      <c r="I25" s="134"/>
      <c r="J25" s="182" t="s">
        <v>126</v>
      </c>
      <c r="K25" s="109" t="s">
        <v>121</v>
      </c>
    </row>
    <row r="26" spans="1:11" x14ac:dyDescent="0.25">
      <c r="A26" s="60">
        <v>103050</v>
      </c>
      <c r="B26" s="60"/>
      <c r="C26" s="60" t="s">
        <v>146</v>
      </c>
      <c r="D26" s="84" t="s">
        <v>128</v>
      </c>
      <c r="E26" s="134">
        <v>0</v>
      </c>
      <c r="F26" s="159"/>
      <c r="G26" s="134"/>
      <c r="H26" s="79"/>
      <c r="I26" s="134"/>
      <c r="J26" s="182" t="s">
        <v>147</v>
      </c>
      <c r="K26" s="109" t="s">
        <v>121</v>
      </c>
    </row>
    <row r="27" spans="1:11" ht="20.399999999999999" x14ac:dyDescent="0.25">
      <c r="A27" s="60">
        <v>103060</v>
      </c>
      <c r="B27" s="60"/>
      <c r="C27" s="60" t="s">
        <v>148</v>
      </c>
      <c r="D27" s="84" t="s">
        <v>128</v>
      </c>
      <c r="E27" s="134">
        <v>0</v>
      </c>
      <c r="F27" s="159"/>
      <c r="G27" s="134"/>
      <c r="H27" s="79"/>
      <c r="I27" s="134"/>
      <c r="J27" s="182" t="s">
        <v>149</v>
      </c>
      <c r="K27" s="109" t="s">
        <v>121</v>
      </c>
    </row>
    <row r="28" spans="1:11" ht="46.5" customHeight="1" x14ac:dyDescent="0.25">
      <c r="A28" s="60">
        <v>103070</v>
      </c>
      <c r="B28" s="60"/>
      <c r="C28" s="178" t="s">
        <v>150</v>
      </c>
      <c r="D28" s="84" t="s">
        <v>128</v>
      </c>
      <c r="E28" s="134">
        <v>0</v>
      </c>
      <c r="F28" s="159"/>
      <c r="G28" s="134"/>
      <c r="H28" s="79"/>
      <c r="I28" s="134"/>
      <c r="J28" s="107" t="s">
        <v>151</v>
      </c>
      <c r="K28" s="109" t="s">
        <v>121</v>
      </c>
    </row>
    <row r="29" spans="1:11" x14ac:dyDescent="0.25">
      <c r="A29" s="60">
        <v>103080</v>
      </c>
      <c r="B29" s="60"/>
      <c r="C29" s="178" t="s">
        <v>152</v>
      </c>
      <c r="D29" s="84" t="s">
        <v>128</v>
      </c>
      <c r="E29" s="134"/>
      <c r="F29" s="159"/>
      <c r="G29" s="134"/>
      <c r="H29" s="79"/>
      <c r="I29" s="134"/>
      <c r="J29" s="182" t="s">
        <v>147</v>
      </c>
      <c r="K29" s="109" t="s">
        <v>121</v>
      </c>
    </row>
    <row r="30" spans="1:11" x14ac:dyDescent="0.25">
      <c r="A30" s="60"/>
      <c r="B30" s="60"/>
      <c r="C30" s="178"/>
      <c r="D30" s="84"/>
      <c r="E30" s="134"/>
      <c r="F30" s="159"/>
      <c r="G30" s="134"/>
      <c r="H30" s="79"/>
      <c r="I30" s="134"/>
      <c r="J30" s="107"/>
      <c r="K30" s="109"/>
    </row>
    <row r="31" spans="1:11" ht="110.4" customHeight="1" x14ac:dyDescent="0.25">
      <c r="A31" s="61">
        <v>104</v>
      </c>
      <c r="B31" s="61"/>
      <c r="C31" s="61" t="s">
        <v>153</v>
      </c>
      <c r="D31" s="84"/>
      <c r="E31" s="134"/>
      <c r="F31" s="159"/>
      <c r="G31" s="134"/>
      <c r="H31" s="79"/>
      <c r="I31" s="134"/>
      <c r="J31" s="107" t="s">
        <v>154</v>
      </c>
      <c r="K31" s="109"/>
    </row>
    <row r="32" spans="1:11" x14ac:dyDescent="0.25">
      <c r="A32" s="60">
        <v>104010</v>
      </c>
      <c r="B32" s="60"/>
      <c r="C32" s="60" t="s">
        <v>155</v>
      </c>
      <c r="D32" s="84" t="s">
        <v>156</v>
      </c>
      <c r="E32" s="134">
        <v>0</v>
      </c>
      <c r="F32" s="159"/>
      <c r="G32" s="134"/>
      <c r="H32" s="79"/>
      <c r="I32" s="134"/>
      <c r="J32" s="182"/>
      <c r="K32" s="109" t="s">
        <v>121</v>
      </c>
    </row>
    <row r="33" spans="1:11" x14ac:dyDescent="0.25">
      <c r="A33" s="60">
        <v>104020</v>
      </c>
      <c r="B33" s="60"/>
      <c r="C33" s="60" t="s">
        <v>157</v>
      </c>
      <c r="D33" s="84" t="s">
        <v>156</v>
      </c>
      <c r="E33" s="134">
        <v>0</v>
      </c>
      <c r="F33" s="159"/>
      <c r="G33" s="134"/>
      <c r="H33" s="79"/>
      <c r="I33" s="134"/>
      <c r="J33" s="182" t="s">
        <v>158</v>
      </c>
      <c r="K33" s="109" t="s">
        <v>121</v>
      </c>
    </row>
    <row r="34" spans="1:11" s="112" customFormat="1" x14ac:dyDescent="0.25">
      <c r="A34" s="60">
        <v>104050</v>
      </c>
      <c r="B34" s="60"/>
      <c r="C34" s="60" t="s">
        <v>159</v>
      </c>
      <c r="D34" s="84" t="s">
        <v>156</v>
      </c>
      <c r="E34" s="134">
        <v>0</v>
      </c>
      <c r="F34" s="159"/>
      <c r="G34" s="134"/>
      <c r="H34" s="79"/>
      <c r="I34" s="134"/>
      <c r="J34" s="182"/>
      <c r="K34" s="109" t="s">
        <v>121</v>
      </c>
    </row>
    <row r="35" spans="1:11" s="112" customFormat="1" ht="10.199999999999999" customHeight="1" x14ac:dyDescent="0.25">
      <c r="A35" s="60"/>
      <c r="B35" s="60"/>
      <c r="C35" s="60"/>
      <c r="D35" s="84"/>
      <c r="E35" s="134"/>
      <c r="F35" s="159"/>
      <c r="G35" s="134"/>
      <c r="H35" s="79"/>
      <c r="I35" s="134"/>
      <c r="J35" s="182"/>
      <c r="K35" s="109" t="s">
        <v>121</v>
      </c>
    </row>
    <row r="36" spans="1:11" s="112" customFormat="1" ht="42" customHeight="1" x14ac:dyDescent="0.25">
      <c r="A36" s="61">
        <v>105</v>
      </c>
      <c r="B36" s="61"/>
      <c r="C36" s="61" t="s">
        <v>160</v>
      </c>
      <c r="D36" s="84"/>
      <c r="E36" s="134"/>
      <c r="F36" s="159"/>
      <c r="G36" s="134"/>
      <c r="H36" s="79"/>
      <c r="I36" s="134"/>
      <c r="J36" s="107" t="s">
        <v>161</v>
      </c>
      <c r="K36" s="109"/>
    </row>
    <row r="37" spans="1:11" s="112" customFormat="1" ht="12.75" customHeight="1" x14ac:dyDescent="0.25">
      <c r="A37" s="61"/>
      <c r="B37" s="61"/>
      <c r="C37" s="61"/>
      <c r="D37" s="84"/>
      <c r="E37" s="134"/>
      <c r="F37" s="159"/>
      <c r="G37" s="134"/>
      <c r="H37" s="79"/>
      <c r="I37" s="134"/>
      <c r="J37" s="107"/>
      <c r="K37" s="109"/>
    </row>
    <row r="38" spans="1:11" s="112" customFormat="1" ht="12" customHeight="1" x14ac:dyDescent="0.25">
      <c r="A38" s="180">
        <v>1051</v>
      </c>
      <c r="B38" s="180"/>
      <c r="C38" s="180" t="s">
        <v>162</v>
      </c>
      <c r="D38" s="84"/>
      <c r="E38" s="134"/>
      <c r="F38" s="159"/>
      <c r="G38" s="134"/>
      <c r="H38" s="79"/>
      <c r="I38" s="134"/>
      <c r="J38" s="107"/>
      <c r="K38" s="109"/>
    </row>
    <row r="39" spans="1:11" s="112" customFormat="1" x14ac:dyDescent="0.25">
      <c r="A39" s="60">
        <v>105110</v>
      </c>
      <c r="B39" s="60"/>
      <c r="C39" s="60" t="s">
        <v>163</v>
      </c>
      <c r="D39" s="84" t="s">
        <v>164</v>
      </c>
      <c r="E39" s="134" t="s">
        <v>165</v>
      </c>
      <c r="F39" s="159"/>
      <c r="G39" s="134"/>
      <c r="H39" s="79"/>
      <c r="I39" s="134"/>
      <c r="J39" s="182"/>
      <c r="K39" s="109" t="s">
        <v>121</v>
      </c>
    </row>
    <row r="40" spans="1:11" s="112" customFormat="1" x14ac:dyDescent="0.25">
      <c r="A40" s="60">
        <v>105120</v>
      </c>
      <c r="B40" s="60"/>
      <c r="C40" s="60" t="s">
        <v>166</v>
      </c>
      <c r="D40" s="84" t="s">
        <v>164</v>
      </c>
      <c r="E40" s="134" t="s">
        <v>165</v>
      </c>
      <c r="F40" s="159"/>
      <c r="G40" s="134"/>
      <c r="H40" s="79"/>
      <c r="I40" s="134"/>
      <c r="J40" s="182"/>
      <c r="K40" s="109" t="s">
        <v>121</v>
      </c>
    </row>
    <row r="41" spans="1:11" s="112" customFormat="1" x14ac:dyDescent="0.25">
      <c r="A41" s="60">
        <v>105130</v>
      </c>
      <c r="B41" s="60"/>
      <c r="C41" s="60" t="s">
        <v>167</v>
      </c>
      <c r="D41" s="84" t="s">
        <v>164</v>
      </c>
      <c r="E41" s="134" t="s">
        <v>165</v>
      </c>
      <c r="F41" s="159"/>
      <c r="G41" s="134"/>
      <c r="H41" s="79"/>
      <c r="I41" s="134"/>
      <c r="J41" s="182"/>
      <c r="K41" s="109" t="s">
        <v>121</v>
      </c>
    </row>
    <row r="42" spans="1:11" s="112" customFormat="1" x14ac:dyDescent="0.25">
      <c r="A42" s="60">
        <v>105140</v>
      </c>
      <c r="B42" s="60"/>
      <c r="C42" s="60" t="s">
        <v>168</v>
      </c>
      <c r="D42" s="84" t="s">
        <v>164</v>
      </c>
      <c r="E42" s="134" t="s">
        <v>165</v>
      </c>
      <c r="F42" s="159"/>
      <c r="G42" s="134"/>
      <c r="H42" s="79"/>
      <c r="I42" s="134"/>
      <c r="J42" s="182"/>
      <c r="K42" s="109" t="s">
        <v>121</v>
      </c>
    </row>
    <row r="43" spans="1:11" s="112" customFormat="1" x14ac:dyDescent="0.25">
      <c r="A43" s="60"/>
      <c r="B43" s="60"/>
      <c r="C43" s="60"/>
      <c r="D43" s="84"/>
      <c r="E43" s="134"/>
      <c r="F43" s="159"/>
      <c r="G43" s="134"/>
      <c r="H43" s="79"/>
      <c r="I43" s="134"/>
      <c r="J43" s="182"/>
      <c r="K43" s="109"/>
    </row>
    <row r="44" spans="1:11" s="112" customFormat="1" x14ac:dyDescent="0.25">
      <c r="A44" s="180">
        <v>1052</v>
      </c>
      <c r="B44" s="180"/>
      <c r="C44" s="180" t="s">
        <v>169</v>
      </c>
      <c r="D44" s="84"/>
      <c r="E44" s="134"/>
      <c r="F44" s="159"/>
      <c r="G44" s="134"/>
      <c r="H44" s="79"/>
      <c r="I44" s="134"/>
      <c r="J44" s="182"/>
      <c r="K44" s="109"/>
    </row>
    <row r="45" spans="1:11" s="112" customFormat="1" x14ac:dyDescent="0.25">
      <c r="A45" s="60">
        <v>105210</v>
      </c>
      <c r="B45" s="60"/>
      <c r="C45" s="60" t="s">
        <v>170</v>
      </c>
      <c r="D45" s="84" t="s">
        <v>164</v>
      </c>
      <c r="E45" s="134" t="s">
        <v>165</v>
      </c>
      <c r="F45" s="159"/>
      <c r="G45" s="134"/>
      <c r="H45" s="79"/>
      <c r="I45" s="134"/>
      <c r="J45" s="211"/>
      <c r="K45" s="109" t="s">
        <v>121</v>
      </c>
    </row>
    <row r="46" spans="1:11" s="112" customFormat="1" ht="22.95" customHeight="1" x14ac:dyDescent="0.25">
      <c r="A46" s="191"/>
      <c r="B46" s="191"/>
      <c r="C46" s="60"/>
      <c r="D46" s="84"/>
      <c r="E46" s="134"/>
      <c r="F46" s="159"/>
      <c r="G46" s="134"/>
      <c r="H46" s="79"/>
      <c r="I46" s="134"/>
      <c r="J46" s="211"/>
      <c r="K46" s="109"/>
    </row>
    <row r="47" spans="1:11" s="112" customFormat="1" ht="56.4" customHeight="1" x14ac:dyDescent="0.25">
      <c r="A47" s="180">
        <v>1053</v>
      </c>
      <c r="B47" s="180"/>
      <c r="C47" s="180" t="s">
        <v>171</v>
      </c>
      <c r="D47" s="84"/>
      <c r="E47" s="134"/>
      <c r="F47" s="159"/>
      <c r="G47" s="134"/>
      <c r="H47" s="79"/>
      <c r="I47" s="134"/>
      <c r="J47" s="107" t="s">
        <v>172</v>
      </c>
      <c r="K47" s="109"/>
    </row>
    <row r="48" spans="1:11" x14ac:dyDescent="0.25">
      <c r="A48" s="60">
        <v>105310</v>
      </c>
      <c r="B48" s="60"/>
      <c r="C48" s="60" t="s">
        <v>173</v>
      </c>
      <c r="D48" s="84" t="s">
        <v>164</v>
      </c>
      <c r="E48" s="134" t="s">
        <v>165</v>
      </c>
      <c r="F48" s="159"/>
      <c r="G48" s="134"/>
      <c r="H48" s="79"/>
      <c r="I48" s="134"/>
      <c r="J48" s="211"/>
      <c r="K48" s="109" t="s">
        <v>121</v>
      </c>
    </row>
    <row r="49" spans="1:11" x14ac:dyDescent="0.25">
      <c r="A49" s="60">
        <v>105311</v>
      </c>
      <c r="B49" s="60"/>
      <c r="C49" s="60" t="s">
        <v>174</v>
      </c>
      <c r="D49" s="84" t="s">
        <v>156</v>
      </c>
      <c r="E49" s="134">
        <v>0</v>
      </c>
      <c r="F49" s="159"/>
      <c r="G49" s="134"/>
      <c r="H49" s="79"/>
      <c r="I49" s="134"/>
      <c r="J49" s="182" t="s">
        <v>175</v>
      </c>
      <c r="K49" s="109" t="s">
        <v>121</v>
      </c>
    </row>
    <row r="50" spans="1:11" x14ac:dyDescent="0.25">
      <c r="A50" s="60">
        <v>105312</v>
      </c>
      <c r="B50" s="60"/>
      <c r="C50" s="60" t="s">
        <v>176</v>
      </c>
      <c r="D50" s="84" t="s">
        <v>156</v>
      </c>
      <c r="E50" s="134">
        <v>0</v>
      </c>
      <c r="F50" s="159"/>
      <c r="G50" s="134"/>
      <c r="H50" s="79"/>
      <c r="I50" s="134"/>
      <c r="J50" s="182" t="s">
        <v>177</v>
      </c>
      <c r="K50" s="109" t="s">
        <v>121</v>
      </c>
    </row>
    <row r="51" spans="1:11" x14ac:dyDescent="0.25">
      <c r="A51" s="60">
        <v>105320</v>
      </c>
      <c r="B51" s="60"/>
      <c r="C51" s="60" t="s">
        <v>178</v>
      </c>
      <c r="D51" s="84" t="s">
        <v>164</v>
      </c>
      <c r="E51" s="134" t="s">
        <v>165</v>
      </c>
      <c r="F51" s="159"/>
      <c r="G51" s="134"/>
      <c r="H51" s="79"/>
      <c r="I51" s="134"/>
      <c r="J51" s="211"/>
      <c r="K51" s="109" t="s">
        <v>121</v>
      </c>
    </row>
    <row r="52" spans="1:11" x14ac:dyDescent="0.25">
      <c r="A52" s="60">
        <v>105330</v>
      </c>
      <c r="B52" s="60"/>
      <c r="C52" s="60" t="s">
        <v>179</v>
      </c>
      <c r="D52" s="84" t="s">
        <v>164</v>
      </c>
      <c r="E52" s="134" t="s">
        <v>165</v>
      </c>
      <c r="F52" s="159"/>
      <c r="G52" s="134"/>
      <c r="H52" s="79"/>
      <c r="I52" s="134"/>
      <c r="J52" s="211"/>
      <c r="K52" s="109" t="s">
        <v>121</v>
      </c>
    </row>
    <row r="53" spans="1:11" x14ac:dyDescent="0.25">
      <c r="A53" s="60"/>
      <c r="B53" s="60"/>
      <c r="C53" s="60"/>
      <c r="D53" s="84"/>
      <c r="E53" s="134"/>
      <c r="F53" s="159"/>
      <c r="G53" s="134"/>
      <c r="H53" s="79"/>
      <c r="I53" s="134"/>
      <c r="J53" s="211"/>
      <c r="K53" s="109"/>
    </row>
    <row r="54" spans="1:11" ht="30.6" x14ac:dyDescent="0.25">
      <c r="A54" s="61">
        <v>106</v>
      </c>
      <c r="B54" s="61"/>
      <c r="C54" s="61" t="s">
        <v>180</v>
      </c>
      <c r="D54" s="84"/>
      <c r="E54" s="134"/>
      <c r="F54" s="159"/>
      <c r="G54" s="134"/>
      <c r="H54" s="79"/>
      <c r="I54" s="134"/>
      <c r="J54" s="107" t="s">
        <v>181</v>
      </c>
      <c r="K54" s="109"/>
    </row>
    <row r="55" spans="1:11" s="112" customFormat="1" ht="30.6" x14ac:dyDescent="0.25">
      <c r="A55" s="60">
        <v>106010</v>
      </c>
      <c r="B55" s="60"/>
      <c r="C55" s="60" t="s">
        <v>182</v>
      </c>
      <c r="D55" s="84" t="s">
        <v>183</v>
      </c>
      <c r="E55" s="134">
        <v>0</v>
      </c>
      <c r="F55" s="159"/>
      <c r="G55" s="134"/>
      <c r="H55" s="79"/>
      <c r="I55" s="134"/>
      <c r="J55" s="107" t="s">
        <v>184</v>
      </c>
      <c r="K55" s="109" t="s">
        <v>121</v>
      </c>
    </row>
    <row r="56" spans="1:11" s="112" customFormat="1" ht="30.6" x14ac:dyDescent="0.25">
      <c r="A56" s="60">
        <v>106020</v>
      </c>
      <c r="B56" s="60"/>
      <c r="C56" s="60" t="s">
        <v>185</v>
      </c>
      <c r="D56" s="84" t="s">
        <v>186</v>
      </c>
      <c r="E56" s="134">
        <v>0</v>
      </c>
      <c r="F56" s="159"/>
      <c r="G56" s="134"/>
      <c r="H56" s="79"/>
      <c r="I56" s="134"/>
      <c r="J56" s="107" t="s">
        <v>187</v>
      </c>
      <c r="K56" s="109" t="s">
        <v>121</v>
      </c>
    </row>
    <row r="57" spans="1:11" s="112" customFormat="1" ht="30.6" x14ac:dyDescent="0.25">
      <c r="A57" s="81">
        <v>106030</v>
      </c>
      <c r="B57" s="81"/>
      <c r="C57" s="81" t="s">
        <v>188</v>
      </c>
      <c r="D57" s="186" t="s">
        <v>120</v>
      </c>
      <c r="E57" s="134">
        <v>0</v>
      </c>
      <c r="F57" s="161"/>
      <c r="G57" s="160"/>
      <c r="H57" s="121"/>
      <c r="I57" s="160"/>
      <c r="J57" s="212" t="s">
        <v>189</v>
      </c>
      <c r="K57" s="109" t="s">
        <v>121</v>
      </c>
    </row>
    <row r="58" spans="1:11" ht="40.799999999999997" x14ac:dyDescent="0.25">
      <c r="A58" s="60">
        <v>106040</v>
      </c>
      <c r="B58" s="60"/>
      <c r="C58" s="60" t="s">
        <v>190</v>
      </c>
      <c r="D58" s="84" t="s">
        <v>191</v>
      </c>
      <c r="E58" s="134">
        <v>0</v>
      </c>
      <c r="F58" s="159"/>
      <c r="G58" s="134"/>
      <c r="H58" s="79"/>
      <c r="I58" s="134"/>
      <c r="J58" s="213" t="s">
        <v>192</v>
      </c>
      <c r="K58" s="109" t="s">
        <v>121</v>
      </c>
    </row>
    <row r="59" spans="1:11" ht="58.2" customHeight="1" x14ac:dyDescent="0.25">
      <c r="A59" s="60">
        <v>106050</v>
      </c>
      <c r="B59" s="60"/>
      <c r="C59" s="60" t="s">
        <v>193</v>
      </c>
      <c r="D59" s="84" t="s">
        <v>156</v>
      </c>
      <c r="E59" s="134">
        <v>0</v>
      </c>
      <c r="F59" s="159"/>
      <c r="G59" s="134"/>
      <c r="H59" s="79"/>
      <c r="I59" s="134"/>
      <c r="J59" s="107" t="s">
        <v>194</v>
      </c>
      <c r="K59" s="109" t="s">
        <v>121</v>
      </c>
    </row>
    <row r="60" spans="1:11" ht="40.799999999999997" x14ac:dyDescent="0.25">
      <c r="A60" s="60">
        <v>106060</v>
      </c>
      <c r="B60" s="60"/>
      <c r="C60" s="60" t="s">
        <v>195</v>
      </c>
      <c r="D60" s="84" t="s">
        <v>183</v>
      </c>
      <c r="E60" s="134">
        <v>0</v>
      </c>
      <c r="F60" s="159"/>
      <c r="G60" s="134"/>
      <c r="H60" s="79"/>
      <c r="I60" s="134"/>
      <c r="J60" s="107" t="s">
        <v>196</v>
      </c>
      <c r="K60" s="214" t="s">
        <v>121</v>
      </c>
    </row>
    <row r="61" spans="1:11" x14ac:dyDescent="0.25">
      <c r="A61" s="191"/>
      <c r="B61" s="191"/>
      <c r="C61" s="60"/>
      <c r="D61" s="84"/>
      <c r="E61" s="134"/>
      <c r="F61" s="159"/>
      <c r="G61" s="134"/>
      <c r="H61" s="79"/>
      <c r="I61" s="134"/>
      <c r="J61" s="215"/>
      <c r="K61" s="109"/>
    </row>
    <row r="62" spans="1:11" x14ac:dyDescent="0.25">
      <c r="A62" s="61">
        <v>107</v>
      </c>
      <c r="B62" s="61"/>
      <c r="C62" s="61" t="s">
        <v>197</v>
      </c>
      <c r="D62" s="84"/>
      <c r="E62" s="134"/>
      <c r="F62" s="159"/>
      <c r="G62" s="134"/>
      <c r="H62" s="79"/>
      <c r="I62" s="134"/>
      <c r="J62" s="182"/>
      <c r="K62" s="109"/>
    </row>
    <row r="63" spans="1:11" ht="44.25" customHeight="1" x14ac:dyDescent="0.25">
      <c r="A63" s="81">
        <v>107010</v>
      </c>
      <c r="B63" s="81"/>
      <c r="C63" s="81" t="s">
        <v>198</v>
      </c>
      <c r="D63" s="186" t="s">
        <v>120</v>
      </c>
      <c r="E63" s="134">
        <v>0</v>
      </c>
      <c r="F63" s="161"/>
      <c r="G63" s="160"/>
      <c r="H63" s="121"/>
      <c r="I63" s="160"/>
      <c r="J63" s="212" t="s">
        <v>199</v>
      </c>
      <c r="K63" s="109" t="s">
        <v>121</v>
      </c>
    </row>
    <row r="64" spans="1:11" ht="21.75" customHeight="1" x14ac:dyDescent="0.25">
      <c r="A64" s="60">
        <v>107030</v>
      </c>
      <c r="B64" s="60"/>
      <c r="C64" s="60" t="s">
        <v>200</v>
      </c>
      <c r="D64" s="84" t="s">
        <v>120</v>
      </c>
      <c r="E64" s="134">
        <v>0</v>
      </c>
      <c r="F64" s="159"/>
      <c r="G64" s="134"/>
      <c r="H64" s="79"/>
      <c r="I64" s="134"/>
      <c r="J64" s="107" t="s">
        <v>201</v>
      </c>
      <c r="K64" s="109" t="s">
        <v>121</v>
      </c>
    </row>
    <row r="65" spans="1:11" ht="36" customHeight="1" x14ac:dyDescent="0.25">
      <c r="A65" s="60">
        <v>107040</v>
      </c>
      <c r="B65" s="60"/>
      <c r="C65" s="60" t="s">
        <v>202</v>
      </c>
      <c r="D65" s="84" t="s">
        <v>120</v>
      </c>
      <c r="E65" s="134">
        <v>0</v>
      </c>
      <c r="F65" s="159"/>
      <c r="G65" s="134"/>
      <c r="H65" s="79"/>
      <c r="I65" s="134"/>
      <c r="J65" s="107" t="s">
        <v>203</v>
      </c>
      <c r="K65" s="109" t="s">
        <v>121</v>
      </c>
    </row>
    <row r="66" spans="1:11" ht="141.6" customHeight="1" x14ac:dyDescent="0.25">
      <c r="A66" s="60">
        <v>107060</v>
      </c>
      <c r="B66" s="60"/>
      <c r="C66" s="60" t="s">
        <v>204</v>
      </c>
      <c r="D66" s="84" t="s">
        <v>120</v>
      </c>
      <c r="E66" s="134">
        <v>0</v>
      </c>
      <c r="F66" s="159"/>
      <c r="G66" s="134"/>
      <c r="H66" s="79"/>
      <c r="I66" s="134"/>
      <c r="J66" s="216" t="s">
        <v>205</v>
      </c>
      <c r="K66" s="109" t="s">
        <v>121</v>
      </c>
    </row>
    <row r="67" spans="1:11" x14ac:dyDescent="0.25">
      <c r="A67" s="60"/>
      <c r="B67" s="60"/>
      <c r="C67" s="60"/>
      <c r="D67" s="84"/>
      <c r="E67" s="134"/>
      <c r="F67" s="159"/>
      <c r="G67" s="134"/>
      <c r="H67" s="79"/>
      <c r="I67" s="134"/>
      <c r="J67" s="216"/>
      <c r="K67" s="109"/>
    </row>
    <row r="68" spans="1:11" x14ac:dyDescent="0.25">
      <c r="A68" s="61">
        <v>108</v>
      </c>
      <c r="B68" s="61"/>
      <c r="C68" s="61" t="s">
        <v>206</v>
      </c>
      <c r="D68" s="84"/>
      <c r="E68" s="134"/>
      <c r="F68" s="159"/>
      <c r="G68" s="134"/>
      <c r="H68" s="79"/>
      <c r="I68" s="134"/>
      <c r="J68" s="211"/>
      <c r="K68" s="109"/>
    </row>
    <row r="69" spans="1:11" ht="51" x14ac:dyDescent="0.25">
      <c r="A69" s="60">
        <v>108010</v>
      </c>
      <c r="B69" s="60"/>
      <c r="C69" s="60" t="s">
        <v>207</v>
      </c>
      <c r="D69" s="84" t="s">
        <v>120</v>
      </c>
      <c r="E69" s="134">
        <v>0</v>
      </c>
      <c r="F69" s="159"/>
      <c r="G69" s="134"/>
      <c r="H69" s="79"/>
      <c r="I69" s="134"/>
      <c r="J69" s="107" t="s">
        <v>208</v>
      </c>
      <c r="K69" s="109" t="s">
        <v>121</v>
      </c>
    </row>
    <row r="70" spans="1:11" ht="40.200000000000003" customHeight="1" x14ac:dyDescent="0.25">
      <c r="A70" s="60">
        <v>108020</v>
      </c>
      <c r="B70" s="60"/>
      <c r="C70" s="60" t="s">
        <v>209</v>
      </c>
      <c r="D70" s="84" t="s">
        <v>120</v>
      </c>
      <c r="E70" s="79"/>
      <c r="F70" s="134"/>
      <c r="G70" s="110"/>
      <c r="H70" s="79"/>
      <c r="I70" s="134"/>
      <c r="J70" s="107" t="s">
        <v>210</v>
      </c>
      <c r="K70" s="109" t="s">
        <v>121</v>
      </c>
    </row>
    <row r="71" spans="1:11" ht="40.200000000000003" customHeight="1" x14ac:dyDescent="0.25">
      <c r="A71" s="60">
        <v>108050</v>
      </c>
      <c r="B71" s="60"/>
      <c r="C71" s="60" t="s">
        <v>211</v>
      </c>
      <c r="D71" s="84" t="s">
        <v>125</v>
      </c>
      <c r="E71" s="79"/>
      <c r="F71" s="134"/>
      <c r="G71" s="110"/>
      <c r="H71" s="79"/>
      <c r="I71" s="134"/>
      <c r="J71" s="182" t="s">
        <v>212</v>
      </c>
      <c r="K71" s="109" t="s">
        <v>121</v>
      </c>
    </row>
    <row r="72" spans="1:11" ht="40.200000000000003" customHeight="1" x14ac:dyDescent="0.25">
      <c r="A72" s="60">
        <v>108060</v>
      </c>
      <c r="B72" s="60"/>
      <c r="C72" s="60" t="s">
        <v>213</v>
      </c>
      <c r="D72" s="84" t="s">
        <v>125</v>
      </c>
      <c r="E72" s="79"/>
      <c r="F72" s="134"/>
      <c r="G72" s="110"/>
      <c r="H72" s="79"/>
      <c r="I72" s="134"/>
      <c r="J72" s="182" t="s">
        <v>212</v>
      </c>
      <c r="K72" s="109" t="s">
        <v>121</v>
      </c>
    </row>
    <row r="73" spans="1:11" x14ac:dyDescent="0.25">
      <c r="A73" s="60"/>
      <c r="B73" s="60"/>
      <c r="C73" s="60"/>
      <c r="D73" s="84"/>
      <c r="E73" s="134"/>
      <c r="F73" s="159"/>
      <c r="G73" s="134"/>
      <c r="H73" s="79"/>
      <c r="I73" s="134"/>
      <c r="J73" s="107"/>
      <c r="K73" s="109"/>
    </row>
    <row r="74" spans="1:11" x14ac:dyDescent="0.25">
      <c r="A74" s="61">
        <v>109</v>
      </c>
      <c r="B74" s="61"/>
      <c r="C74" s="61" t="s">
        <v>214</v>
      </c>
      <c r="D74" s="84"/>
      <c r="E74" s="134"/>
      <c r="F74" s="159"/>
      <c r="G74" s="134"/>
      <c r="H74" s="79"/>
      <c r="I74" s="134"/>
      <c r="J74" s="211"/>
      <c r="K74" s="109"/>
    </row>
    <row r="75" spans="1:11" x14ac:dyDescent="0.25">
      <c r="A75" s="61"/>
      <c r="B75" s="61"/>
      <c r="C75" s="61"/>
      <c r="D75" s="84"/>
      <c r="E75" s="134"/>
      <c r="F75" s="159"/>
      <c r="G75" s="134"/>
      <c r="H75" s="79"/>
      <c r="I75" s="134"/>
      <c r="J75" s="211"/>
      <c r="K75" s="109"/>
    </row>
    <row r="76" spans="1:11" x14ac:dyDescent="0.25">
      <c r="A76" s="180">
        <v>1091</v>
      </c>
      <c r="B76" s="180"/>
      <c r="C76" s="180" t="s">
        <v>215</v>
      </c>
      <c r="D76" s="84"/>
      <c r="E76" s="134"/>
      <c r="F76" s="159"/>
      <c r="G76" s="134"/>
      <c r="H76" s="79"/>
      <c r="I76" s="134"/>
      <c r="J76" s="182"/>
      <c r="K76" s="109"/>
    </row>
    <row r="77" spans="1:11" ht="40.799999999999997" x14ac:dyDescent="0.25">
      <c r="A77" s="60">
        <v>109110</v>
      </c>
      <c r="B77" s="60"/>
      <c r="C77" s="60" t="s">
        <v>216</v>
      </c>
      <c r="D77" s="84" t="s">
        <v>125</v>
      </c>
      <c r="E77" s="134">
        <v>0</v>
      </c>
      <c r="F77" s="159"/>
      <c r="G77" s="134"/>
      <c r="H77" s="79"/>
      <c r="I77" s="134"/>
      <c r="J77" s="212" t="s">
        <v>217</v>
      </c>
      <c r="K77" s="109" t="s">
        <v>121</v>
      </c>
    </row>
    <row r="78" spans="1:11" ht="40.799999999999997" x14ac:dyDescent="0.25">
      <c r="A78" s="60">
        <v>109120</v>
      </c>
      <c r="B78" s="60"/>
      <c r="C78" s="60" t="s">
        <v>218</v>
      </c>
      <c r="D78" s="84" t="s">
        <v>125</v>
      </c>
      <c r="E78" s="134">
        <v>0</v>
      </c>
      <c r="F78" s="159"/>
      <c r="G78" s="134"/>
      <c r="H78" s="79"/>
      <c r="I78" s="134"/>
      <c r="J78" s="217" t="s">
        <v>219</v>
      </c>
      <c r="K78" s="109" t="s">
        <v>121</v>
      </c>
    </row>
    <row r="79" spans="1:11" ht="40.799999999999997" x14ac:dyDescent="0.25">
      <c r="A79" s="60">
        <v>109130</v>
      </c>
      <c r="B79" s="60"/>
      <c r="C79" s="60" t="s">
        <v>220</v>
      </c>
      <c r="D79" s="84" t="s">
        <v>125</v>
      </c>
      <c r="E79" s="134">
        <v>0</v>
      </c>
      <c r="F79" s="159"/>
      <c r="G79" s="134"/>
      <c r="H79" s="79"/>
      <c r="I79" s="134"/>
      <c r="J79" s="212" t="s">
        <v>221</v>
      </c>
      <c r="K79" s="109" t="s">
        <v>121</v>
      </c>
    </row>
    <row r="80" spans="1:11" ht="40.799999999999997" x14ac:dyDescent="0.25">
      <c r="A80" s="60">
        <v>109140</v>
      </c>
      <c r="B80" s="60"/>
      <c r="C80" s="60" t="s">
        <v>222</v>
      </c>
      <c r="D80" s="84" t="s">
        <v>125</v>
      </c>
      <c r="E80" s="134">
        <v>0</v>
      </c>
      <c r="F80" s="159"/>
      <c r="G80" s="134"/>
      <c r="H80" s="79"/>
      <c r="I80" s="134"/>
      <c r="J80" s="217" t="s">
        <v>223</v>
      </c>
      <c r="K80" s="109" t="s">
        <v>121</v>
      </c>
    </row>
    <row r="81" spans="1:11" x14ac:dyDescent="0.25">
      <c r="A81" s="60"/>
      <c r="B81" s="60"/>
      <c r="C81" s="60"/>
      <c r="D81" s="84"/>
      <c r="E81" s="134"/>
      <c r="F81" s="159"/>
      <c r="G81" s="134"/>
      <c r="H81" s="79"/>
      <c r="I81" s="134"/>
      <c r="J81" s="217"/>
      <c r="K81" s="109"/>
    </row>
    <row r="82" spans="1:11" x14ac:dyDescent="0.25">
      <c r="A82" s="60"/>
      <c r="B82" s="60"/>
      <c r="C82" s="60"/>
      <c r="D82" s="84"/>
      <c r="E82" s="134"/>
      <c r="F82" s="159"/>
      <c r="G82" s="134"/>
      <c r="H82" s="79"/>
      <c r="I82" s="134"/>
      <c r="J82" s="217"/>
      <c r="K82" s="109"/>
    </row>
    <row r="83" spans="1:11" ht="60" customHeight="1" x14ac:dyDescent="0.25">
      <c r="A83" s="61">
        <v>11</v>
      </c>
      <c r="B83" s="61"/>
      <c r="C83" s="61" t="s">
        <v>224</v>
      </c>
      <c r="D83" s="84"/>
      <c r="E83" s="134"/>
      <c r="F83" s="159"/>
      <c r="G83" s="134"/>
      <c r="H83" s="79"/>
      <c r="I83" s="134"/>
      <c r="J83" s="107" t="s">
        <v>225</v>
      </c>
      <c r="K83" s="109"/>
    </row>
    <row r="84" spans="1:11" x14ac:dyDescent="0.25">
      <c r="A84" s="61"/>
      <c r="B84" s="61"/>
      <c r="C84" s="61"/>
      <c r="D84" s="84"/>
      <c r="E84" s="134"/>
      <c r="F84" s="159"/>
      <c r="G84" s="134"/>
      <c r="H84" s="79"/>
      <c r="I84" s="134"/>
      <c r="J84" s="107"/>
      <c r="K84" s="109"/>
    </row>
    <row r="85" spans="1:11" ht="20.399999999999999" x14ac:dyDescent="0.25">
      <c r="A85" s="61">
        <v>114</v>
      </c>
      <c r="B85" s="61"/>
      <c r="C85" s="61" t="s">
        <v>226</v>
      </c>
      <c r="D85" s="84"/>
      <c r="E85" s="134"/>
      <c r="F85" s="159"/>
      <c r="G85" s="134"/>
      <c r="H85" s="79"/>
      <c r="I85" s="134"/>
      <c r="J85" s="107" t="s">
        <v>227</v>
      </c>
      <c r="K85" s="109"/>
    </row>
    <row r="86" spans="1:11" ht="30.6" x14ac:dyDescent="0.25">
      <c r="A86" s="60">
        <v>114110</v>
      </c>
      <c r="B86" s="60"/>
      <c r="C86" s="306" t="s">
        <v>228</v>
      </c>
      <c r="D86" s="84" t="s">
        <v>164</v>
      </c>
      <c r="E86" s="134" t="s">
        <v>165</v>
      </c>
      <c r="F86" s="159"/>
      <c r="G86" s="134"/>
      <c r="H86" s="79"/>
      <c r="I86" s="134"/>
      <c r="J86" s="107" t="s">
        <v>229</v>
      </c>
      <c r="K86" s="109" t="s">
        <v>121</v>
      </c>
    </row>
    <row r="87" spans="1:11" ht="12.75" customHeight="1" x14ac:dyDescent="0.25">
      <c r="A87" s="84"/>
      <c r="B87" s="84"/>
      <c r="C87" s="60"/>
      <c r="D87" s="80"/>
      <c r="E87" s="134"/>
      <c r="F87" s="159"/>
      <c r="G87" s="134"/>
      <c r="H87" s="79"/>
      <c r="I87" s="134"/>
      <c r="J87" s="107"/>
      <c r="K87" s="109"/>
    </row>
    <row r="88" spans="1:11" ht="91.2" customHeight="1" x14ac:dyDescent="0.25">
      <c r="A88" s="206">
        <v>12</v>
      </c>
      <c r="B88" s="206"/>
      <c r="C88" s="61" t="s">
        <v>230</v>
      </c>
      <c r="D88" s="80"/>
      <c r="E88" s="134"/>
      <c r="F88" s="159"/>
      <c r="G88" s="134"/>
      <c r="H88" s="79"/>
      <c r="I88" s="134"/>
      <c r="J88" s="212" t="s">
        <v>231</v>
      </c>
      <c r="K88" s="109"/>
    </row>
    <row r="89" spans="1:11" x14ac:dyDescent="0.25">
      <c r="A89" s="206"/>
      <c r="B89" s="206"/>
      <c r="C89" s="61"/>
      <c r="D89" s="80"/>
      <c r="E89" s="134"/>
      <c r="F89" s="159"/>
      <c r="G89" s="134"/>
      <c r="H89" s="79"/>
      <c r="I89" s="134"/>
      <c r="J89" s="212"/>
      <c r="K89" s="109"/>
    </row>
    <row r="90" spans="1:11" x14ac:dyDescent="0.25">
      <c r="A90" s="206">
        <v>120</v>
      </c>
      <c r="B90" s="206"/>
      <c r="C90" s="61" t="s">
        <v>232</v>
      </c>
      <c r="D90" s="80"/>
      <c r="E90" s="134"/>
      <c r="F90" s="159"/>
      <c r="G90" s="134"/>
      <c r="H90" s="79"/>
      <c r="I90" s="134"/>
      <c r="J90" s="182"/>
      <c r="K90" s="109"/>
    </row>
    <row r="91" spans="1:11" x14ac:dyDescent="0.25">
      <c r="A91" s="206"/>
      <c r="B91" s="206"/>
      <c r="C91" s="61"/>
      <c r="D91" s="80"/>
      <c r="E91" s="134"/>
      <c r="F91" s="159"/>
      <c r="G91" s="134"/>
      <c r="H91" s="79"/>
      <c r="I91" s="134"/>
      <c r="J91" s="182"/>
      <c r="K91" s="109"/>
    </row>
    <row r="92" spans="1:11" ht="120.6" customHeight="1" x14ac:dyDescent="0.25">
      <c r="A92" s="187">
        <v>1200</v>
      </c>
      <c r="B92" s="187"/>
      <c r="C92" s="180" t="s">
        <v>233</v>
      </c>
      <c r="D92" s="80"/>
      <c r="E92" s="134"/>
      <c r="F92" s="159"/>
      <c r="G92" s="134"/>
      <c r="H92" s="79"/>
      <c r="I92" s="134"/>
      <c r="J92" s="107" t="s">
        <v>234</v>
      </c>
      <c r="K92" s="109"/>
    </row>
    <row r="93" spans="1:11" ht="82.2" customHeight="1" x14ac:dyDescent="0.25">
      <c r="A93" s="84">
        <v>120010</v>
      </c>
      <c r="B93" s="84"/>
      <c r="C93" s="60" t="s">
        <v>235</v>
      </c>
      <c r="D93" s="80" t="s">
        <v>125</v>
      </c>
      <c r="E93" s="134">
        <v>0</v>
      </c>
      <c r="F93" s="159"/>
      <c r="G93" s="134"/>
      <c r="H93" s="79"/>
      <c r="I93" s="134"/>
      <c r="J93" s="212" t="s">
        <v>236</v>
      </c>
      <c r="K93" s="109" t="s">
        <v>121</v>
      </c>
    </row>
    <row r="94" spans="1:11" ht="66" customHeight="1" x14ac:dyDescent="0.25">
      <c r="A94" s="84">
        <v>120020</v>
      </c>
      <c r="B94" s="84"/>
      <c r="C94" s="60" t="s">
        <v>237</v>
      </c>
      <c r="D94" s="80" t="s">
        <v>125</v>
      </c>
      <c r="E94" s="134">
        <v>0</v>
      </c>
      <c r="F94" s="159"/>
      <c r="G94" s="134"/>
      <c r="H94" s="79"/>
      <c r="I94" s="134"/>
      <c r="J94" s="107" t="s">
        <v>238</v>
      </c>
      <c r="K94" s="109" t="s">
        <v>121</v>
      </c>
    </row>
    <row r="95" spans="1:11" x14ac:dyDescent="0.25">
      <c r="A95" s="84"/>
      <c r="B95" s="84"/>
      <c r="C95" s="60"/>
      <c r="D95" s="80"/>
      <c r="E95" s="134"/>
      <c r="F95" s="159"/>
      <c r="G95" s="134"/>
      <c r="H95" s="79"/>
      <c r="I95" s="134"/>
      <c r="J95" s="212"/>
      <c r="K95" s="109"/>
    </row>
    <row r="96" spans="1:11" s="58" customFormat="1" x14ac:dyDescent="0.25">
      <c r="A96" s="206">
        <v>121</v>
      </c>
      <c r="B96" s="206"/>
      <c r="C96" s="61" t="s">
        <v>239</v>
      </c>
      <c r="D96" s="80"/>
      <c r="E96" s="134"/>
      <c r="F96" s="159"/>
      <c r="G96" s="134"/>
      <c r="H96" s="79"/>
      <c r="I96" s="134"/>
      <c r="J96" s="182"/>
      <c r="K96" s="109"/>
    </row>
    <row r="97" spans="1:11" x14ac:dyDescent="0.25">
      <c r="A97" s="206"/>
      <c r="B97" s="206"/>
      <c r="C97" s="61"/>
      <c r="D97" s="80"/>
      <c r="E97" s="134"/>
      <c r="F97" s="159"/>
      <c r="G97" s="134"/>
      <c r="H97" s="79"/>
      <c r="I97" s="134"/>
      <c r="J97" s="182"/>
      <c r="K97" s="109"/>
    </row>
    <row r="98" spans="1:11" ht="140.4" customHeight="1" x14ac:dyDescent="0.25">
      <c r="A98" s="187">
        <v>1210</v>
      </c>
      <c r="B98" s="187"/>
      <c r="C98" s="180" t="s">
        <v>240</v>
      </c>
      <c r="D98" s="80"/>
      <c r="E98" s="134"/>
      <c r="F98" s="159"/>
      <c r="G98" s="134"/>
      <c r="H98" s="79"/>
      <c r="I98" s="134"/>
      <c r="J98" s="212" t="s">
        <v>241</v>
      </c>
      <c r="K98" s="109"/>
    </row>
    <row r="99" spans="1:11" ht="115.5" customHeight="1" x14ac:dyDescent="0.25">
      <c r="A99" s="84">
        <v>121020</v>
      </c>
      <c r="B99" s="84"/>
      <c r="C99" s="60" t="s">
        <v>242</v>
      </c>
      <c r="D99" s="80" t="s">
        <v>125</v>
      </c>
      <c r="E99" s="134">
        <v>0</v>
      </c>
      <c r="F99" s="159"/>
      <c r="G99" s="134"/>
      <c r="H99" s="79"/>
      <c r="I99" s="134"/>
      <c r="J99" s="306" t="s">
        <v>243</v>
      </c>
      <c r="K99" s="109" t="s">
        <v>121</v>
      </c>
    </row>
    <row r="100" spans="1:11" ht="117.75" customHeight="1" x14ac:dyDescent="0.25">
      <c r="A100" s="84">
        <v>121030</v>
      </c>
      <c r="B100" s="84"/>
      <c r="C100" s="60" t="s">
        <v>244</v>
      </c>
      <c r="D100" s="80" t="s">
        <v>128</v>
      </c>
      <c r="E100" s="134">
        <v>0</v>
      </c>
      <c r="F100" s="159"/>
      <c r="G100" s="134"/>
      <c r="H100" s="79"/>
      <c r="I100" s="134"/>
      <c r="J100" s="309" t="s">
        <v>245</v>
      </c>
      <c r="K100" s="109" t="s">
        <v>121</v>
      </c>
    </row>
    <row r="101" spans="1:11" ht="67.95" customHeight="1" x14ac:dyDescent="0.25">
      <c r="A101" s="60">
        <v>121060</v>
      </c>
      <c r="B101" s="60"/>
      <c r="C101" s="81" t="s">
        <v>246</v>
      </c>
      <c r="D101" s="84" t="s">
        <v>128</v>
      </c>
      <c r="E101" s="134">
        <v>0</v>
      </c>
      <c r="F101" s="159"/>
      <c r="G101" s="134"/>
      <c r="H101" s="79"/>
      <c r="I101" s="134"/>
      <c r="J101" s="107" t="s">
        <v>247</v>
      </c>
      <c r="K101" s="109" t="s">
        <v>121</v>
      </c>
    </row>
    <row r="102" spans="1:11" ht="66" customHeight="1" x14ac:dyDescent="0.25">
      <c r="A102" s="60">
        <v>121070</v>
      </c>
      <c r="B102" s="60"/>
      <c r="C102" s="81" t="s">
        <v>248</v>
      </c>
      <c r="D102" s="84" t="s">
        <v>125</v>
      </c>
      <c r="E102" s="134">
        <v>0</v>
      </c>
      <c r="F102" s="159"/>
      <c r="G102" s="134"/>
      <c r="H102" s="79"/>
      <c r="I102" s="134"/>
      <c r="J102" s="182" t="s">
        <v>249</v>
      </c>
      <c r="K102" s="109"/>
    </row>
    <row r="103" spans="1:11" s="112" customFormat="1" x14ac:dyDescent="0.25">
      <c r="A103" s="60"/>
      <c r="B103" s="60"/>
      <c r="C103" s="81"/>
      <c r="D103" s="84"/>
      <c r="E103" s="134"/>
      <c r="F103" s="159"/>
      <c r="G103" s="134"/>
      <c r="H103" s="79"/>
      <c r="I103" s="134"/>
      <c r="J103" s="107"/>
      <c r="K103" s="109"/>
    </row>
    <row r="104" spans="1:11" x14ac:dyDescent="0.25">
      <c r="A104" s="61">
        <v>123</v>
      </c>
      <c r="B104" s="61"/>
      <c r="C104" s="61" t="s">
        <v>250</v>
      </c>
      <c r="D104" s="84"/>
      <c r="E104" s="134"/>
      <c r="F104" s="159"/>
      <c r="G104" s="134"/>
      <c r="H104" s="79"/>
      <c r="I104" s="134"/>
      <c r="J104" s="182"/>
      <c r="K104" s="260"/>
    </row>
    <row r="105" spans="1:11" x14ac:dyDescent="0.25">
      <c r="A105" s="61"/>
      <c r="B105" s="61"/>
      <c r="C105" s="61"/>
      <c r="D105" s="84"/>
      <c r="E105" s="134"/>
      <c r="F105" s="159"/>
      <c r="G105" s="134"/>
      <c r="H105" s="79"/>
      <c r="I105" s="134"/>
      <c r="J105" s="182"/>
      <c r="K105" s="224"/>
    </row>
    <row r="106" spans="1:11" x14ac:dyDescent="0.25">
      <c r="A106" s="180">
        <v>1230</v>
      </c>
      <c r="B106" s="180"/>
      <c r="C106" s="180" t="s">
        <v>251</v>
      </c>
      <c r="D106" s="84"/>
      <c r="E106" s="134"/>
      <c r="F106" s="159"/>
      <c r="G106" s="134"/>
      <c r="H106" s="79"/>
      <c r="I106" s="134"/>
      <c r="J106" s="182"/>
      <c r="K106" s="224"/>
    </row>
    <row r="107" spans="1:11" ht="93" customHeight="1" x14ac:dyDescent="0.25">
      <c r="A107" s="60">
        <v>123010</v>
      </c>
      <c r="B107" s="60"/>
      <c r="C107" s="60" t="s">
        <v>252</v>
      </c>
      <c r="D107" s="84" t="s">
        <v>253</v>
      </c>
      <c r="E107" s="134">
        <v>0</v>
      </c>
      <c r="F107" s="159"/>
      <c r="G107" s="134"/>
      <c r="H107" s="79"/>
      <c r="I107" s="134"/>
      <c r="J107" s="107" t="s">
        <v>254</v>
      </c>
      <c r="K107" s="109" t="s">
        <v>121</v>
      </c>
    </row>
    <row r="108" spans="1:11" ht="52.2" customHeight="1" x14ac:dyDescent="0.25">
      <c r="A108" s="60">
        <v>123030</v>
      </c>
      <c r="B108" s="60"/>
      <c r="C108" s="60" t="s">
        <v>255</v>
      </c>
      <c r="D108" s="84" t="s">
        <v>164</v>
      </c>
      <c r="E108" s="134" t="s">
        <v>165</v>
      </c>
      <c r="F108" s="159"/>
      <c r="G108" s="134"/>
      <c r="H108" s="79"/>
      <c r="I108" s="134"/>
      <c r="J108" s="107" t="s">
        <v>256</v>
      </c>
      <c r="K108" s="109" t="s">
        <v>121</v>
      </c>
    </row>
    <row r="109" spans="1:11" ht="51" x14ac:dyDescent="0.25">
      <c r="A109" s="60">
        <v>123050</v>
      </c>
      <c r="B109" s="60"/>
      <c r="C109" s="60" t="s">
        <v>257</v>
      </c>
      <c r="D109" s="84" t="s">
        <v>164</v>
      </c>
      <c r="E109" s="134" t="s">
        <v>165</v>
      </c>
      <c r="F109" s="159"/>
      <c r="G109" s="134"/>
      <c r="H109" s="79"/>
      <c r="I109" s="134"/>
      <c r="J109" s="107" t="s">
        <v>258</v>
      </c>
      <c r="K109" s="109"/>
    </row>
    <row r="110" spans="1:11" x14ac:dyDescent="0.25">
      <c r="A110" s="60"/>
      <c r="B110" s="60"/>
      <c r="C110" s="60"/>
      <c r="D110" s="84"/>
      <c r="E110" s="134"/>
      <c r="F110" s="159"/>
      <c r="G110" s="134"/>
      <c r="H110" s="79"/>
      <c r="I110" s="134"/>
      <c r="J110" s="107"/>
      <c r="K110" s="109"/>
    </row>
    <row r="111" spans="1:11" ht="63.6" customHeight="1" x14ac:dyDescent="0.25">
      <c r="A111" s="61">
        <v>13</v>
      </c>
      <c r="B111" s="61"/>
      <c r="C111" s="61" t="s">
        <v>259</v>
      </c>
      <c r="D111" s="84"/>
      <c r="E111" s="134"/>
      <c r="F111" s="159"/>
      <c r="G111" s="134"/>
      <c r="H111" s="79"/>
      <c r="I111" s="134"/>
      <c r="J111" s="212" t="s">
        <v>260</v>
      </c>
      <c r="K111" s="109"/>
    </row>
    <row r="112" spans="1:11" x14ac:dyDescent="0.25">
      <c r="A112" s="61"/>
      <c r="B112" s="61"/>
      <c r="C112" s="61"/>
      <c r="D112" s="84"/>
      <c r="E112" s="134"/>
      <c r="F112" s="159"/>
      <c r="G112" s="134"/>
      <c r="H112" s="79"/>
      <c r="I112" s="134"/>
      <c r="J112" s="107"/>
      <c r="K112" s="109"/>
    </row>
    <row r="113" spans="1:11" ht="66" customHeight="1" x14ac:dyDescent="0.25">
      <c r="A113" s="61">
        <v>130</v>
      </c>
      <c r="B113" s="61"/>
      <c r="C113" s="61" t="s">
        <v>261</v>
      </c>
      <c r="D113" s="84"/>
      <c r="E113" s="134"/>
      <c r="F113" s="159"/>
      <c r="G113" s="134"/>
      <c r="H113" s="79"/>
      <c r="I113" s="134"/>
      <c r="J113" s="188" t="s">
        <v>262</v>
      </c>
      <c r="K113" s="109"/>
    </row>
    <row r="114" spans="1:11" x14ac:dyDescent="0.25">
      <c r="A114" s="61"/>
      <c r="B114" s="61"/>
      <c r="C114" s="61"/>
      <c r="D114" s="84"/>
      <c r="E114" s="134"/>
      <c r="F114" s="159"/>
      <c r="G114" s="134"/>
      <c r="H114" s="79"/>
      <c r="I114" s="134"/>
      <c r="J114" s="107"/>
      <c r="K114" s="109"/>
    </row>
    <row r="115" spans="1:11" ht="20.399999999999999" x14ac:dyDescent="0.25">
      <c r="A115" s="180">
        <v>1300</v>
      </c>
      <c r="B115" s="180"/>
      <c r="C115" s="180" t="s">
        <v>263</v>
      </c>
      <c r="D115" s="84"/>
      <c r="E115" s="134"/>
      <c r="F115" s="159"/>
      <c r="G115" s="134"/>
      <c r="H115" s="79"/>
      <c r="I115" s="134"/>
      <c r="J115" s="182" t="s">
        <v>264</v>
      </c>
      <c r="K115" s="109"/>
    </row>
    <row r="116" spans="1:11" x14ac:dyDescent="0.25">
      <c r="A116" s="60">
        <v>130010</v>
      </c>
      <c r="B116" s="60"/>
      <c r="C116" s="60" t="s">
        <v>265</v>
      </c>
      <c r="D116" s="84" t="s">
        <v>266</v>
      </c>
      <c r="E116" s="134">
        <v>0</v>
      </c>
      <c r="F116" s="159"/>
      <c r="G116" s="134"/>
      <c r="H116" s="79"/>
      <c r="I116" s="134"/>
      <c r="J116" s="182"/>
      <c r="K116" s="109" t="s">
        <v>121</v>
      </c>
    </row>
    <row r="117" spans="1:11" x14ac:dyDescent="0.25">
      <c r="A117" s="60">
        <v>130020</v>
      </c>
      <c r="B117" s="60"/>
      <c r="C117" s="60" t="s">
        <v>267</v>
      </c>
      <c r="D117" s="84" t="s">
        <v>266</v>
      </c>
      <c r="E117" s="134">
        <v>0</v>
      </c>
      <c r="F117" s="159"/>
      <c r="G117" s="134"/>
      <c r="H117" s="79"/>
      <c r="I117" s="134"/>
      <c r="J117" s="182"/>
      <c r="K117" s="109" t="s">
        <v>121</v>
      </c>
    </row>
    <row r="118" spans="1:11" x14ac:dyDescent="0.25">
      <c r="A118" s="60">
        <v>130030</v>
      </c>
      <c r="B118" s="60"/>
      <c r="C118" s="60" t="s">
        <v>268</v>
      </c>
      <c r="D118" s="84" t="s">
        <v>266</v>
      </c>
      <c r="E118" s="134"/>
      <c r="F118" s="159"/>
      <c r="G118" s="134"/>
      <c r="H118" s="79"/>
      <c r="I118" s="134"/>
      <c r="J118" s="182"/>
      <c r="K118" s="109"/>
    </row>
    <row r="119" spans="1:11" x14ac:dyDescent="0.25">
      <c r="A119" s="60">
        <v>130040</v>
      </c>
      <c r="B119" s="60"/>
      <c r="C119" s="60" t="s">
        <v>269</v>
      </c>
      <c r="D119" s="84" t="s">
        <v>266</v>
      </c>
      <c r="E119" s="134">
        <v>0</v>
      </c>
      <c r="F119" s="159"/>
      <c r="G119" s="134"/>
      <c r="H119" s="79"/>
      <c r="I119" s="134"/>
      <c r="J119" s="182"/>
      <c r="K119" s="109" t="s">
        <v>121</v>
      </c>
    </row>
    <row r="120" spans="1:11" ht="20.399999999999999" x14ac:dyDescent="0.25">
      <c r="A120" s="60">
        <v>130050</v>
      </c>
      <c r="B120" s="60"/>
      <c r="C120" s="60" t="s">
        <v>270</v>
      </c>
      <c r="D120" s="84" t="s">
        <v>266</v>
      </c>
      <c r="E120" s="134">
        <v>0</v>
      </c>
      <c r="F120" s="159"/>
      <c r="G120" s="134"/>
      <c r="H120" s="79"/>
      <c r="I120" s="134"/>
      <c r="J120" s="218" t="s">
        <v>271</v>
      </c>
      <c r="K120" s="109" t="s">
        <v>121</v>
      </c>
    </row>
    <row r="121" spans="1:11" ht="20.399999999999999" x14ac:dyDescent="0.25">
      <c r="A121" s="60">
        <v>130060</v>
      </c>
      <c r="B121" s="60"/>
      <c r="C121" s="60" t="s">
        <v>272</v>
      </c>
      <c r="D121" s="84" t="s">
        <v>266</v>
      </c>
      <c r="E121" s="134">
        <v>0</v>
      </c>
      <c r="F121" s="159"/>
      <c r="G121" s="134"/>
      <c r="H121" s="79"/>
      <c r="I121" s="134"/>
      <c r="J121" s="218" t="s">
        <v>273</v>
      </c>
      <c r="K121" s="109" t="s">
        <v>121</v>
      </c>
    </row>
    <row r="122" spans="1:11" s="58" customFormat="1" x14ac:dyDescent="0.25">
      <c r="A122" s="60">
        <v>130070</v>
      </c>
      <c r="B122" s="60"/>
      <c r="C122" s="60" t="s">
        <v>274</v>
      </c>
      <c r="D122" s="84" t="s">
        <v>266</v>
      </c>
      <c r="E122" s="134">
        <v>0</v>
      </c>
      <c r="F122" s="159"/>
      <c r="G122" s="134"/>
      <c r="H122" s="79"/>
      <c r="I122" s="134"/>
      <c r="J122" s="107"/>
      <c r="K122" s="109" t="s">
        <v>121</v>
      </c>
    </row>
    <row r="123" spans="1:11" s="58" customFormat="1" x14ac:dyDescent="0.25">
      <c r="A123" s="60">
        <v>130080</v>
      </c>
      <c r="B123" s="60"/>
      <c r="C123" s="60" t="s">
        <v>275</v>
      </c>
      <c r="D123" s="84" t="s">
        <v>266</v>
      </c>
      <c r="E123" s="134">
        <v>0</v>
      </c>
      <c r="F123" s="159"/>
      <c r="G123" s="134"/>
      <c r="H123" s="79"/>
      <c r="I123" s="134"/>
      <c r="J123" s="182"/>
      <c r="K123" s="109" t="s">
        <v>121</v>
      </c>
    </row>
    <row r="124" spans="1:11" s="58" customFormat="1" ht="44.4" customHeight="1" x14ac:dyDescent="0.25">
      <c r="A124" s="60">
        <v>130090</v>
      </c>
      <c r="B124" s="60"/>
      <c r="C124" s="60" t="s">
        <v>276</v>
      </c>
      <c r="D124" s="84" t="s">
        <v>266</v>
      </c>
      <c r="E124" s="134">
        <v>0</v>
      </c>
      <c r="F124" s="159"/>
      <c r="G124" s="134"/>
      <c r="H124" s="79"/>
      <c r="I124" s="134"/>
      <c r="J124" s="182" t="s">
        <v>277</v>
      </c>
      <c r="K124" s="109" t="s">
        <v>121</v>
      </c>
    </row>
    <row r="125" spans="1:11" s="58" customFormat="1" x14ac:dyDescent="0.25">
      <c r="A125" s="60">
        <v>130110</v>
      </c>
      <c r="B125" s="60"/>
      <c r="C125" s="60" t="s">
        <v>278</v>
      </c>
      <c r="D125" s="84" t="s">
        <v>266</v>
      </c>
      <c r="E125" s="134">
        <v>0</v>
      </c>
      <c r="F125" s="159"/>
      <c r="G125" s="134"/>
      <c r="H125" s="79"/>
      <c r="I125" s="134"/>
      <c r="J125" s="182"/>
      <c r="K125" s="109" t="s">
        <v>121</v>
      </c>
    </row>
    <row r="126" spans="1:11" s="58" customFormat="1" ht="20.399999999999999" x14ac:dyDescent="0.25">
      <c r="A126" s="60">
        <v>130150</v>
      </c>
      <c r="B126" s="60"/>
      <c r="C126" s="60" t="s">
        <v>279</v>
      </c>
      <c r="D126" s="84" t="s">
        <v>266</v>
      </c>
      <c r="E126" s="134">
        <v>0</v>
      </c>
      <c r="F126" s="159"/>
      <c r="G126" s="134"/>
      <c r="H126" s="79"/>
      <c r="I126" s="134"/>
      <c r="J126" s="182" t="s">
        <v>280</v>
      </c>
      <c r="K126" s="109" t="s">
        <v>121</v>
      </c>
    </row>
    <row r="127" spans="1:11" s="58" customFormat="1" x14ac:dyDescent="0.25">
      <c r="A127" s="60">
        <v>130180</v>
      </c>
      <c r="B127" s="60"/>
      <c r="C127" s="60" t="s">
        <v>281</v>
      </c>
      <c r="D127" s="84" t="s">
        <v>266</v>
      </c>
      <c r="E127" s="134">
        <v>0</v>
      </c>
      <c r="F127" s="159"/>
      <c r="G127" s="134"/>
      <c r="H127" s="79"/>
      <c r="I127" s="134"/>
      <c r="J127" s="107"/>
      <c r="K127" s="109" t="s">
        <v>121</v>
      </c>
    </row>
    <row r="128" spans="1:11" s="58" customFormat="1" x14ac:dyDescent="0.25">
      <c r="A128" s="60">
        <v>130190</v>
      </c>
      <c r="B128" s="60"/>
      <c r="C128" s="60" t="s">
        <v>282</v>
      </c>
      <c r="D128" s="84" t="s">
        <v>266</v>
      </c>
      <c r="E128" s="134">
        <v>0</v>
      </c>
      <c r="F128" s="159"/>
      <c r="G128" s="134"/>
      <c r="H128" s="79"/>
      <c r="I128" s="134"/>
      <c r="J128" s="107"/>
      <c r="K128" s="109" t="s">
        <v>121</v>
      </c>
    </row>
    <row r="129" spans="1:26" s="189" customFormat="1" x14ac:dyDescent="0.25">
      <c r="A129" s="60">
        <v>130290</v>
      </c>
      <c r="B129" s="60"/>
      <c r="C129" s="60" t="s">
        <v>283</v>
      </c>
      <c r="D129" s="84" t="s">
        <v>266</v>
      </c>
      <c r="E129" s="134">
        <v>0</v>
      </c>
      <c r="F129" s="159"/>
      <c r="G129" s="134"/>
      <c r="H129" s="79"/>
      <c r="I129" s="134"/>
      <c r="J129" s="218"/>
      <c r="K129" s="109" t="s">
        <v>121</v>
      </c>
      <c r="L129" s="218"/>
      <c r="M129" s="109"/>
      <c r="N129" s="60"/>
      <c r="O129" s="60"/>
      <c r="P129" s="60"/>
      <c r="Q129" s="84"/>
      <c r="R129" s="134"/>
      <c r="S129" s="159"/>
      <c r="T129" s="134"/>
      <c r="U129" s="79"/>
      <c r="V129" s="134"/>
      <c r="W129" s="218"/>
      <c r="X129" s="109"/>
      <c r="Y129" s="60"/>
      <c r="Z129" s="60"/>
    </row>
    <row r="130" spans="1:26" x14ac:dyDescent="0.25">
      <c r="A130" s="60"/>
      <c r="B130" s="60"/>
      <c r="C130" s="60"/>
      <c r="D130" s="84"/>
      <c r="E130" s="134"/>
      <c r="F130" s="159"/>
      <c r="G130" s="134"/>
      <c r="H130" s="79"/>
      <c r="I130" s="134"/>
      <c r="J130" s="218"/>
      <c r="K130" s="109"/>
      <c r="L130" s="218"/>
      <c r="M130" s="109"/>
      <c r="N130" s="60"/>
      <c r="O130" s="60"/>
      <c r="P130" s="60"/>
      <c r="Q130" s="84"/>
      <c r="R130" s="134"/>
      <c r="S130" s="159"/>
      <c r="T130" s="134"/>
      <c r="U130" s="79"/>
      <c r="V130" s="134"/>
      <c r="W130" s="218"/>
      <c r="X130" s="109"/>
      <c r="Y130" s="60"/>
      <c r="Z130" s="60"/>
    </row>
    <row r="131" spans="1:26" x14ac:dyDescent="0.25">
      <c r="A131" s="61">
        <v>131</v>
      </c>
      <c r="B131" s="61"/>
      <c r="C131" s="61" t="s">
        <v>284</v>
      </c>
      <c r="D131" s="84"/>
      <c r="E131" s="134"/>
      <c r="F131" s="159"/>
      <c r="G131" s="134"/>
      <c r="H131" s="79"/>
      <c r="I131" s="134"/>
      <c r="J131" s="182" t="s">
        <v>285</v>
      </c>
      <c r="K131" s="109"/>
    </row>
    <row r="132" spans="1:26" ht="24" customHeight="1" x14ac:dyDescent="0.25">
      <c r="A132" s="60">
        <v>131030</v>
      </c>
      <c r="B132" s="60"/>
      <c r="C132" s="60" t="s">
        <v>286</v>
      </c>
      <c r="D132" s="84" t="s">
        <v>266</v>
      </c>
      <c r="E132" s="134">
        <v>0</v>
      </c>
      <c r="F132" s="159"/>
      <c r="G132" s="134"/>
      <c r="H132" s="79"/>
      <c r="I132" s="134"/>
      <c r="J132" s="182" t="s">
        <v>287</v>
      </c>
      <c r="K132" s="109" t="s">
        <v>121</v>
      </c>
    </row>
    <row r="133" spans="1:26" ht="23.4" customHeight="1" x14ac:dyDescent="0.25">
      <c r="A133" s="60">
        <v>131040</v>
      </c>
      <c r="B133" s="60"/>
      <c r="C133" s="60" t="s">
        <v>288</v>
      </c>
      <c r="D133" s="84" t="s">
        <v>266</v>
      </c>
      <c r="E133" s="134">
        <v>0</v>
      </c>
      <c r="F133" s="159"/>
      <c r="G133" s="134"/>
      <c r="H133" s="79"/>
      <c r="I133" s="134"/>
      <c r="J133" s="182" t="s">
        <v>287</v>
      </c>
      <c r="K133" s="109" t="s">
        <v>121</v>
      </c>
    </row>
    <row r="134" spans="1:26" ht="24" customHeight="1" x14ac:dyDescent="0.25">
      <c r="A134" s="60">
        <v>131050</v>
      </c>
      <c r="B134" s="60"/>
      <c r="C134" s="60" t="s">
        <v>289</v>
      </c>
      <c r="D134" s="84" t="s">
        <v>266</v>
      </c>
      <c r="E134" s="134">
        <v>0</v>
      </c>
      <c r="F134" s="159"/>
      <c r="G134" s="134"/>
      <c r="H134" s="79"/>
      <c r="I134" s="134"/>
      <c r="J134" s="182" t="s">
        <v>287</v>
      </c>
      <c r="K134" s="109" t="s">
        <v>121</v>
      </c>
    </row>
    <row r="135" spans="1:26" ht="37.200000000000003" customHeight="1" x14ac:dyDescent="0.25">
      <c r="A135" s="60">
        <v>131070</v>
      </c>
      <c r="B135" s="60"/>
      <c r="C135" s="60" t="s">
        <v>290</v>
      </c>
      <c r="D135" s="84" t="s">
        <v>266</v>
      </c>
      <c r="E135" s="134">
        <v>0</v>
      </c>
      <c r="F135" s="159"/>
      <c r="G135" s="134"/>
      <c r="H135" s="79"/>
      <c r="I135" s="134"/>
      <c r="J135" s="182" t="s">
        <v>291</v>
      </c>
      <c r="K135" s="109" t="s">
        <v>121</v>
      </c>
    </row>
    <row r="136" spans="1:26" x14ac:dyDescent="0.25">
      <c r="A136" s="60">
        <v>131080</v>
      </c>
      <c r="B136" s="60"/>
      <c r="C136" s="60" t="s">
        <v>292</v>
      </c>
      <c r="D136" s="84" t="s">
        <v>253</v>
      </c>
      <c r="E136" s="134">
        <v>0</v>
      </c>
      <c r="F136" s="159"/>
      <c r="G136" s="134"/>
      <c r="H136" s="79"/>
      <c r="I136" s="134"/>
      <c r="J136" s="182"/>
      <c r="K136" s="109" t="s">
        <v>121</v>
      </c>
    </row>
    <row r="137" spans="1:26" x14ac:dyDescent="0.25">
      <c r="A137" s="60">
        <v>131090</v>
      </c>
      <c r="B137" s="60"/>
      <c r="C137" s="60" t="s">
        <v>293</v>
      </c>
      <c r="D137" s="84" t="s">
        <v>266</v>
      </c>
      <c r="E137" s="134">
        <v>0</v>
      </c>
      <c r="F137" s="159"/>
      <c r="G137" s="134"/>
      <c r="H137" s="79"/>
      <c r="I137" s="134"/>
      <c r="J137" s="182"/>
      <c r="K137" s="109" t="s">
        <v>121</v>
      </c>
    </row>
    <row r="138" spans="1:26" x14ac:dyDescent="0.25">
      <c r="A138" s="60">
        <v>131100</v>
      </c>
      <c r="B138" s="60"/>
      <c r="C138" s="60" t="s">
        <v>294</v>
      </c>
      <c r="D138" s="84" t="s">
        <v>253</v>
      </c>
      <c r="E138" s="134">
        <v>0</v>
      </c>
      <c r="F138" s="159"/>
      <c r="G138" s="134"/>
      <c r="H138" s="79"/>
      <c r="I138" s="134"/>
      <c r="J138" s="182"/>
      <c r="K138" s="109" t="s">
        <v>121</v>
      </c>
    </row>
    <row r="139" spans="1:26" x14ac:dyDescent="0.25">
      <c r="A139" s="60">
        <v>131110</v>
      </c>
      <c r="B139" s="60"/>
      <c r="C139" s="60" t="s">
        <v>295</v>
      </c>
      <c r="D139" s="84" t="s">
        <v>253</v>
      </c>
      <c r="E139" s="134">
        <v>0</v>
      </c>
      <c r="F139" s="159"/>
      <c r="G139" s="134"/>
      <c r="H139" s="79"/>
      <c r="I139" s="134"/>
      <c r="J139" s="182"/>
      <c r="K139" s="109" t="s">
        <v>121</v>
      </c>
    </row>
    <row r="140" spans="1:26" x14ac:dyDescent="0.25">
      <c r="A140" s="60">
        <v>131130</v>
      </c>
      <c r="B140" s="60"/>
      <c r="C140" s="60" t="s">
        <v>296</v>
      </c>
      <c r="D140" s="84" t="s">
        <v>253</v>
      </c>
      <c r="E140" s="134">
        <v>0</v>
      </c>
      <c r="F140" s="159"/>
      <c r="G140" s="134"/>
      <c r="H140" s="79"/>
      <c r="I140" s="134"/>
      <c r="J140" s="182"/>
      <c r="K140" s="109" t="s">
        <v>121</v>
      </c>
    </row>
    <row r="141" spans="1:26" x14ac:dyDescent="0.25">
      <c r="A141" s="60">
        <v>131150</v>
      </c>
      <c r="B141" s="60"/>
      <c r="C141" s="60" t="s">
        <v>297</v>
      </c>
      <c r="D141" s="84" t="s">
        <v>253</v>
      </c>
      <c r="E141" s="134">
        <v>0</v>
      </c>
      <c r="F141" s="159"/>
      <c r="G141" s="134"/>
      <c r="H141" s="79"/>
      <c r="I141" s="134"/>
      <c r="J141" s="182" t="s">
        <v>298</v>
      </c>
      <c r="K141" s="109" t="s">
        <v>121</v>
      </c>
    </row>
    <row r="142" spans="1:26" ht="24.75" customHeight="1" x14ac:dyDescent="0.25">
      <c r="A142" s="60">
        <v>131180</v>
      </c>
      <c r="B142" s="60"/>
      <c r="C142" s="60" t="s">
        <v>299</v>
      </c>
      <c r="D142" s="84" t="s">
        <v>253</v>
      </c>
      <c r="E142" s="134">
        <v>0</v>
      </c>
      <c r="F142" s="159"/>
      <c r="G142" s="134"/>
      <c r="H142" s="79"/>
      <c r="I142" s="134"/>
      <c r="J142" s="182"/>
      <c r="K142" s="109" t="s">
        <v>121</v>
      </c>
    </row>
    <row r="143" spans="1:26" ht="24.75" customHeight="1" x14ac:dyDescent="0.25">
      <c r="A143" s="60">
        <v>131190</v>
      </c>
      <c r="B143" s="60"/>
      <c r="C143" s="60" t="s">
        <v>300</v>
      </c>
      <c r="D143" s="84" t="s">
        <v>266</v>
      </c>
      <c r="E143" s="134">
        <v>0</v>
      </c>
      <c r="F143" s="159"/>
      <c r="G143" s="134"/>
      <c r="H143" s="79"/>
      <c r="I143" s="134"/>
      <c r="J143" s="182"/>
      <c r="K143" s="109" t="s">
        <v>121</v>
      </c>
    </row>
    <row r="144" spans="1:26" x14ac:dyDescent="0.25">
      <c r="A144" s="60">
        <v>131280</v>
      </c>
      <c r="B144" s="60"/>
      <c r="C144" s="60" t="s">
        <v>301</v>
      </c>
      <c r="D144" s="84" t="s">
        <v>266</v>
      </c>
      <c r="E144" s="134">
        <v>0</v>
      </c>
      <c r="F144" s="110"/>
      <c r="G144" s="134"/>
      <c r="H144" s="79"/>
      <c r="I144" s="134"/>
      <c r="J144" s="295"/>
      <c r="K144" s="109" t="s">
        <v>121</v>
      </c>
    </row>
    <row r="145" spans="1:11" ht="67.95" customHeight="1" x14ac:dyDescent="0.25">
      <c r="A145" s="60">
        <v>131290</v>
      </c>
      <c r="B145" s="60"/>
      <c r="C145" s="60" t="s">
        <v>302</v>
      </c>
      <c r="D145" s="84" t="s">
        <v>303</v>
      </c>
      <c r="E145" s="134">
        <v>0</v>
      </c>
      <c r="F145" s="110"/>
      <c r="G145" s="134"/>
      <c r="H145" s="79"/>
      <c r="I145" s="134"/>
      <c r="J145" s="295" t="s">
        <v>304</v>
      </c>
      <c r="K145" s="109" t="s">
        <v>121</v>
      </c>
    </row>
    <row r="146" spans="1:11" ht="40.799999999999997" x14ac:dyDescent="0.25">
      <c r="A146" s="60">
        <v>131300</v>
      </c>
      <c r="B146" s="60"/>
      <c r="C146" s="60" t="s">
        <v>305</v>
      </c>
      <c r="D146" s="84" t="s">
        <v>164</v>
      </c>
      <c r="E146" s="134" t="s">
        <v>165</v>
      </c>
      <c r="F146" s="159"/>
      <c r="G146" s="134"/>
      <c r="H146" s="79"/>
      <c r="I146" s="134"/>
      <c r="J146" s="182" t="s">
        <v>306</v>
      </c>
      <c r="K146" s="109" t="s">
        <v>121</v>
      </c>
    </row>
    <row r="147" spans="1:11" ht="51" x14ac:dyDescent="0.25">
      <c r="A147" s="60">
        <v>131310</v>
      </c>
      <c r="B147" s="60"/>
      <c r="C147" s="60" t="s">
        <v>307</v>
      </c>
      <c r="D147" s="84" t="s">
        <v>164</v>
      </c>
      <c r="E147" s="134" t="s">
        <v>165</v>
      </c>
      <c r="F147" s="159"/>
      <c r="G147" s="134"/>
      <c r="H147" s="79"/>
      <c r="I147" s="134"/>
      <c r="J147" s="182" t="s">
        <v>308</v>
      </c>
      <c r="K147" s="109" t="s">
        <v>121</v>
      </c>
    </row>
    <row r="148" spans="1:11" ht="14.25" customHeight="1" x14ac:dyDescent="0.25">
      <c r="A148" s="60"/>
      <c r="B148" s="60"/>
      <c r="C148" s="60"/>
      <c r="D148" s="84"/>
      <c r="E148" s="134"/>
      <c r="F148" s="159"/>
      <c r="G148" s="134"/>
      <c r="H148" s="79"/>
      <c r="I148" s="134"/>
      <c r="J148" s="182"/>
      <c r="K148" s="109"/>
    </row>
    <row r="149" spans="1:11" x14ac:dyDescent="0.25">
      <c r="A149" s="61">
        <v>132</v>
      </c>
      <c r="B149" s="61"/>
      <c r="C149" s="61" t="s">
        <v>309</v>
      </c>
      <c r="D149" s="190"/>
      <c r="E149" s="143"/>
      <c r="F149" s="162"/>
      <c r="G149" s="143"/>
      <c r="H149" s="199"/>
      <c r="I149" s="143"/>
      <c r="J149" s="182"/>
      <c r="K149" s="109"/>
    </row>
    <row r="150" spans="1:11" ht="45" customHeight="1" x14ac:dyDescent="0.25">
      <c r="A150" s="60">
        <v>132010</v>
      </c>
      <c r="B150" s="60"/>
      <c r="C150" s="60" t="s">
        <v>310</v>
      </c>
      <c r="D150" s="84" t="s">
        <v>128</v>
      </c>
      <c r="E150" s="134">
        <v>0</v>
      </c>
      <c r="F150" s="159"/>
      <c r="G150" s="134"/>
      <c r="H150" s="79"/>
      <c r="I150" s="134"/>
      <c r="J150" s="182" t="s">
        <v>311</v>
      </c>
      <c r="K150" s="109" t="s">
        <v>121</v>
      </c>
    </row>
    <row r="151" spans="1:11" ht="33.75" customHeight="1" x14ac:dyDescent="0.25">
      <c r="A151" s="60">
        <v>132020</v>
      </c>
      <c r="B151" s="60"/>
      <c r="C151" s="60" t="s">
        <v>312</v>
      </c>
      <c r="D151" s="84" t="s">
        <v>128</v>
      </c>
      <c r="E151" s="134">
        <v>0</v>
      </c>
      <c r="F151" s="159"/>
      <c r="G151" s="134"/>
      <c r="H151" s="79"/>
      <c r="I151" s="134"/>
      <c r="J151" s="182" t="s">
        <v>313</v>
      </c>
      <c r="K151" s="109" t="s">
        <v>121</v>
      </c>
    </row>
    <row r="152" spans="1:11" x14ac:dyDescent="0.25">
      <c r="A152" s="60"/>
      <c r="B152" s="60"/>
      <c r="C152" s="60"/>
      <c r="D152" s="84"/>
      <c r="E152" s="134"/>
      <c r="F152" s="159"/>
      <c r="G152" s="134"/>
      <c r="H152" s="79"/>
      <c r="I152" s="134"/>
      <c r="J152" s="182"/>
      <c r="K152" s="224"/>
    </row>
    <row r="153" spans="1:11" x14ac:dyDescent="0.25">
      <c r="A153" s="61">
        <v>14</v>
      </c>
      <c r="B153" s="61"/>
      <c r="C153" s="61" t="s">
        <v>314</v>
      </c>
      <c r="D153" s="84"/>
      <c r="E153" s="134"/>
      <c r="F153" s="159"/>
      <c r="G153" s="134"/>
      <c r="H153" s="79"/>
      <c r="I153" s="134"/>
      <c r="J153" s="182"/>
      <c r="K153" s="109"/>
    </row>
    <row r="154" spans="1:11" x14ac:dyDescent="0.25">
      <c r="A154" s="61"/>
      <c r="B154" s="61"/>
      <c r="C154" s="61"/>
      <c r="D154" s="84"/>
      <c r="E154" s="134"/>
      <c r="F154" s="159"/>
      <c r="G154" s="134"/>
      <c r="H154" s="79"/>
      <c r="I154" s="134"/>
      <c r="J154" s="182"/>
      <c r="K154" s="109"/>
    </row>
    <row r="155" spans="1:11" x14ac:dyDescent="0.25">
      <c r="A155" s="61">
        <v>140</v>
      </c>
      <c r="B155" s="61"/>
      <c r="C155" s="61" t="s">
        <v>315</v>
      </c>
      <c r="D155" s="84"/>
      <c r="E155" s="134"/>
      <c r="F155" s="159"/>
      <c r="G155" s="134"/>
      <c r="H155" s="79"/>
      <c r="I155" s="134"/>
      <c r="J155" s="182"/>
      <c r="K155" s="109"/>
    </row>
    <row r="156" spans="1:11" x14ac:dyDescent="0.25">
      <c r="A156" s="61"/>
      <c r="B156" s="61"/>
      <c r="C156" s="61"/>
      <c r="D156" s="84"/>
      <c r="E156" s="134"/>
      <c r="F156" s="159"/>
      <c r="G156" s="134"/>
      <c r="H156" s="79"/>
      <c r="I156" s="134"/>
      <c r="J156" s="182"/>
      <c r="K156" s="109"/>
    </row>
    <row r="157" spans="1:11" ht="90.6" customHeight="1" x14ac:dyDescent="0.25">
      <c r="A157" s="180">
        <v>1400</v>
      </c>
      <c r="B157" s="180"/>
      <c r="C157" s="180" t="s">
        <v>316</v>
      </c>
      <c r="D157" s="84"/>
      <c r="E157" s="134"/>
      <c r="F157" s="159"/>
      <c r="G157" s="134"/>
      <c r="H157" s="79"/>
      <c r="I157" s="134"/>
      <c r="J157" s="182" t="s">
        <v>317</v>
      </c>
      <c r="K157" s="109"/>
    </row>
    <row r="158" spans="1:11" x14ac:dyDescent="0.25">
      <c r="A158" s="60">
        <v>140010</v>
      </c>
      <c r="B158" s="60"/>
      <c r="C158" s="60" t="s">
        <v>318</v>
      </c>
      <c r="D158" s="84" t="s">
        <v>128</v>
      </c>
      <c r="E158" s="134">
        <v>0</v>
      </c>
      <c r="F158" s="159"/>
      <c r="G158" s="134"/>
      <c r="H158" s="79"/>
      <c r="I158" s="134"/>
      <c r="J158" s="292"/>
      <c r="K158" s="109" t="s">
        <v>121</v>
      </c>
    </row>
    <row r="159" spans="1:11" x14ac:dyDescent="0.25">
      <c r="A159" s="60">
        <v>140020</v>
      </c>
      <c r="B159" s="60"/>
      <c r="C159" s="60" t="s">
        <v>319</v>
      </c>
      <c r="D159" s="84" t="s">
        <v>128</v>
      </c>
      <c r="E159" s="134">
        <v>0</v>
      </c>
      <c r="F159" s="159"/>
      <c r="G159" s="134"/>
      <c r="H159" s="79"/>
      <c r="I159" s="134"/>
      <c r="J159" s="182"/>
      <c r="K159" s="109" t="s">
        <v>121</v>
      </c>
    </row>
    <row r="160" spans="1:11" x14ac:dyDescent="0.25">
      <c r="A160" s="60">
        <v>140030</v>
      </c>
      <c r="B160" s="60"/>
      <c r="C160" s="60" t="s">
        <v>320</v>
      </c>
      <c r="D160" s="84" t="s">
        <v>128</v>
      </c>
      <c r="E160" s="134">
        <v>0</v>
      </c>
      <c r="F160" s="159"/>
      <c r="G160" s="134"/>
      <c r="H160" s="79"/>
      <c r="I160" s="134"/>
      <c r="J160" s="182"/>
      <c r="K160" s="109" t="s">
        <v>121</v>
      </c>
    </row>
    <row r="161" spans="1:11" x14ac:dyDescent="0.25">
      <c r="A161" s="60">
        <v>140040</v>
      </c>
      <c r="B161" s="60"/>
      <c r="C161" s="60" t="s">
        <v>321</v>
      </c>
      <c r="D161" s="84" t="s">
        <v>128</v>
      </c>
      <c r="E161" s="134">
        <v>0</v>
      </c>
      <c r="F161" s="159"/>
      <c r="G161" s="134"/>
      <c r="H161" s="79"/>
      <c r="I161" s="134"/>
      <c r="J161" s="182"/>
      <c r="K161" s="109" t="s">
        <v>121</v>
      </c>
    </row>
    <row r="162" spans="1:11" x14ac:dyDescent="0.25">
      <c r="A162" s="60">
        <v>140100</v>
      </c>
      <c r="B162" s="60"/>
      <c r="C162" s="60" t="s">
        <v>322</v>
      </c>
      <c r="D162" s="84" t="s">
        <v>128</v>
      </c>
      <c r="E162" s="134">
        <v>0</v>
      </c>
      <c r="F162" s="159"/>
      <c r="G162" s="134"/>
      <c r="H162" s="79"/>
      <c r="I162" s="134"/>
      <c r="J162" s="182"/>
      <c r="K162" s="109" t="s">
        <v>121</v>
      </c>
    </row>
    <row r="163" spans="1:11" x14ac:dyDescent="0.25">
      <c r="A163" s="60">
        <v>140110</v>
      </c>
      <c r="B163" s="60"/>
      <c r="C163" s="60" t="s">
        <v>323</v>
      </c>
      <c r="D163" s="84" t="s">
        <v>128</v>
      </c>
      <c r="E163" s="134">
        <v>0</v>
      </c>
      <c r="F163" s="159"/>
      <c r="G163" s="134"/>
      <c r="H163" s="79"/>
      <c r="I163" s="134"/>
      <c r="J163" s="182"/>
      <c r="K163" s="109" t="s">
        <v>121</v>
      </c>
    </row>
    <row r="164" spans="1:11" x14ac:dyDescent="0.25">
      <c r="A164" s="60"/>
      <c r="B164" s="60"/>
      <c r="C164" s="60"/>
      <c r="D164" s="84"/>
      <c r="E164" s="134"/>
      <c r="F164" s="159"/>
      <c r="G164" s="134"/>
      <c r="H164" s="79"/>
      <c r="I164" s="134"/>
      <c r="J164" s="182"/>
      <c r="K164" s="109"/>
    </row>
    <row r="165" spans="1:11" x14ac:dyDescent="0.25">
      <c r="A165" s="61">
        <v>141</v>
      </c>
      <c r="B165" s="61"/>
      <c r="C165" s="61" t="s">
        <v>324</v>
      </c>
      <c r="D165" s="84"/>
      <c r="E165" s="134"/>
      <c r="F165" s="159"/>
      <c r="G165" s="134"/>
      <c r="H165" s="79"/>
      <c r="I165" s="134"/>
      <c r="J165" s="182"/>
      <c r="K165" s="109"/>
    </row>
    <row r="166" spans="1:11" x14ac:dyDescent="0.25">
      <c r="A166" s="61"/>
      <c r="B166" s="61"/>
      <c r="C166" s="61"/>
      <c r="D166" s="84"/>
      <c r="E166" s="134"/>
      <c r="F166" s="159"/>
      <c r="G166" s="134"/>
      <c r="H166" s="79"/>
      <c r="I166" s="134"/>
      <c r="J166" s="218"/>
      <c r="K166" s="109"/>
    </row>
    <row r="167" spans="1:11" ht="105" customHeight="1" x14ac:dyDescent="0.25">
      <c r="A167" s="180">
        <v>1410</v>
      </c>
      <c r="B167" s="180"/>
      <c r="C167" s="180" t="s">
        <v>325</v>
      </c>
      <c r="D167" s="84"/>
      <c r="E167" s="134"/>
      <c r="F167" s="159"/>
      <c r="G167" s="134"/>
      <c r="H167" s="79"/>
      <c r="I167" s="134"/>
      <c r="J167" s="182" t="s">
        <v>326</v>
      </c>
      <c r="K167" s="109"/>
    </row>
    <row r="168" spans="1:11" x14ac:dyDescent="0.25">
      <c r="A168" s="60">
        <v>141010</v>
      </c>
      <c r="B168" s="60"/>
      <c r="C168" s="60" t="s">
        <v>327</v>
      </c>
      <c r="D168" s="84" t="s">
        <v>128</v>
      </c>
      <c r="E168" s="134">
        <v>0</v>
      </c>
      <c r="F168" s="159"/>
      <c r="G168" s="134"/>
      <c r="H168" s="79"/>
      <c r="I168" s="134"/>
      <c r="J168" s="182"/>
      <c r="K168" s="109" t="s">
        <v>121</v>
      </c>
    </row>
    <row r="169" spans="1:11" x14ac:dyDescent="0.25">
      <c r="A169" s="60">
        <v>141020</v>
      </c>
      <c r="B169" s="60"/>
      <c r="C169" s="60" t="s">
        <v>328</v>
      </c>
      <c r="D169" s="84" t="s">
        <v>128</v>
      </c>
      <c r="E169" s="134">
        <v>0</v>
      </c>
      <c r="F169" s="159"/>
      <c r="G169" s="134"/>
      <c r="H169" s="79"/>
      <c r="I169" s="134"/>
      <c r="J169" s="182"/>
      <c r="K169" s="109" t="s">
        <v>121</v>
      </c>
    </row>
    <row r="170" spans="1:11" x14ac:dyDescent="0.25">
      <c r="A170" s="60">
        <v>141030</v>
      </c>
      <c r="B170" s="60"/>
      <c r="C170" s="60" t="s">
        <v>329</v>
      </c>
      <c r="D170" s="84" t="s">
        <v>128</v>
      </c>
      <c r="E170" s="134">
        <v>0</v>
      </c>
      <c r="F170" s="159"/>
      <c r="G170" s="134"/>
      <c r="H170" s="79"/>
      <c r="I170" s="134"/>
      <c r="J170" s="182"/>
      <c r="K170" s="109" t="s">
        <v>121</v>
      </c>
    </row>
    <row r="171" spans="1:11" x14ac:dyDescent="0.25">
      <c r="A171" s="60">
        <v>141040</v>
      </c>
      <c r="B171" s="60"/>
      <c r="C171" s="60" t="s">
        <v>330</v>
      </c>
      <c r="D171" s="84" t="s">
        <v>128</v>
      </c>
      <c r="E171" s="134">
        <v>0</v>
      </c>
      <c r="F171" s="159"/>
      <c r="G171" s="134"/>
      <c r="H171" s="79"/>
      <c r="I171" s="134"/>
      <c r="J171" s="182"/>
      <c r="K171" s="109" t="s">
        <v>121</v>
      </c>
    </row>
    <row r="172" spans="1:11" x14ac:dyDescent="0.25">
      <c r="A172" s="60">
        <v>141050</v>
      </c>
      <c r="B172" s="60"/>
      <c r="C172" s="60" t="s">
        <v>331</v>
      </c>
      <c r="D172" s="84" t="s">
        <v>164</v>
      </c>
      <c r="E172" s="134" t="s">
        <v>332</v>
      </c>
      <c r="F172" s="159"/>
      <c r="G172" s="134"/>
      <c r="H172" s="79"/>
      <c r="I172" s="134"/>
      <c r="J172" s="182"/>
      <c r="K172" s="109" t="s">
        <v>121</v>
      </c>
    </row>
    <row r="173" spans="1:11" x14ac:dyDescent="0.25">
      <c r="A173" s="60">
        <v>141060</v>
      </c>
      <c r="B173" s="60"/>
      <c r="C173" s="60" t="s">
        <v>333</v>
      </c>
      <c r="D173" s="84" t="s">
        <v>164</v>
      </c>
      <c r="E173" s="134" t="s">
        <v>332</v>
      </c>
      <c r="F173" s="159"/>
      <c r="G173" s="134"/>
      <c r="H173" s="79"/>
      <c r="I173" s="134"/>
      <c r="J173" s="182"/>
      <c r="K173" s="109" t="s">
        <v>121</v>
      </c>
    </row>
    <row r="174" spans="1:11" x14ac:dyDescent="0.25">
      <c r="A174" s="60">
        <v>141070</v>
      </c>
      <c r="B174" s="60"/>
      <c r="C174" s="60" t="s">
        <v>334</v>
      </c>
      <c r="D174" s="84" t="s">
        <v>164</v>
      </c>
      <c r="E174" s="134" t="s">
        <v>332</v>
      </c>
      <c r="F174" s="159"/>
      <c r="G174" s="134"/>
      <c r="H174" s="79"/>
      <c r="I174" s="134"/>
      <c r="J174" s="182"/>
      <c r="K174" s="109" t="s">
        <v>121</v>
      </c>
    </row>
    <row r="175" spans="1:11" x14ac:dyDescent="0.25">
      <c r="A175" s="60"/>
      <c r="B175" s="60"/>
      <c r="C175" s="60"/>
      <c r="D175" s="84"/>
      <c r="E175" s="134"/>
      <c r="F175" s="159"/>
      <c r="G175" s="134"/>
      <c r="H175" s="79"/>
      <c r="I175" s="134"/>
      <c r="J175" s="182"/>
      <c r="K175" s="109"/>
    </row>
    <row r="176" spans="1:11" ht="37.200000000000003" customHeight="1" x14ac:dyDescent="0.25">
      <c r="A176" s="61">
        <v>146</v>
      </c>
      <c r="B176" s="61"/>
      <c r="C176" s="61" t="s">
        <v>335</v>
      </c>
      <c r="D176" s="84"/>
      <c r="E176" s="134"/>
      <c r="F176" s="159"/>
      <c r="G176" s="134"/>
      <c r="H176" s="79"/>
      <c r="I176" s="134"/>
      <c r="J176" s="107" t="s">
        <v>336</v>
      </c>
      <c r="K176" s="109"/>
    </row>
    <row r="177" spans="1:11" x14ac:dyDescent="0.25">
      <c r="A177" s="61"/>
      <c r="B177" s="61"/>
      <c r="C177" s="61"/>
      <c r="D177" s="84"/>
      <c r="E177" s="134"/>
      <c r="F177" s="159"/>
      <c r="G177" s="134"/>
      <c r="H177" s="79"/>
      <c r="I177" s="134"/>
      <c r="J177" s="107"/>
      <c r="K177" s="109"/>
    </row>
    <row r="178" spans="1:11" ht="89.25" customHeight="1" x14ac:dyDescent="0.25">
      <c r="A178" s="180">
        <v>1461</v>
      </c>
      <c r="B178" s="180"/>
      <c r="C178" s="180" t="s">
        <v>337</v>
      </c>
      <c r="D178" s="84"/>
      <c r="E178" s="134"/>
      <c r="F178" s="159"/>
      <c r="G178" s="134"/>
      <c r="H178" s="79"/>
      <c r="I178" s="134"/>
      <c r="J178" s="107" t="s">
        <v>338</v>
      </c>
      <c r="K178" s="109"/>
    </row>
    <row r="179" spans="1:11" x14ac:dyDescent="0.25">
      <c r="A179" s="60">
        <v>146110</v>
      </c>
      <c r="B179" s="60"/>
      <c r="C179" s="60" t="s">
        <v>339</v>
      </c>
      <c r="D179" s="84" t="s">
        <v>128</v>
      </c>
      <c r="E179" s="134">
        <v>0</v>
      </c>
      <c r="F179" s="159"/>
      <c r="G179" s="134"/>
      <c r="H179" s="79"/>
      <c r="I179" s="134"/>
      <c r="J179" s="182"/>
      <c r="K179" s="109" t="s">
        <v>121</v>
      </c>
    </row>
    <row r="180" spans="1:11" x14ac:dyDescent="0.25">
      <c r="A180" s="60">
        <v>146120</v>
      </c>
      <c r="B180" s="60"/>
      <c r="C180" s="60" t="s">
        <v>340</v>
      </c>
      <c r="D180" s="84" t="s">
        <v>128</v>
      </c>
      <c r="E180" s="134">
        <v>0</v>
      </c>
      <c r="F180" s="159"/>
      <c r="G180" s="134"/>
      <c r="H180" s="79"/>
      <c r="I180" s="134"/>
      <c r="J180" s="182"/>
      <c r="K180" s="109" t="s">
        <v>121</v>
      </c>
    </row>
    <row r="181" spans="1:11" x14ac:dyDescent="0.25">
      <c r="A181" s="60">
        <v>146130</v>
      </c>
      <c r="B181" s="60"/>
      <c r="C181" s="60" t="s">
        <v>341</v>
      </c>
      <c r="D181" s="84" t="s">
        <v>128</v>
      </c>
      <c r="E181" s="134">
        <v>0</v>
      </c>
      <c r="F181" s="159"/>
      <c r="G181" s="134"/>
      <c r="H181" s="79"/>
      <c r="I181" s="134"/>
      <c r="J181" s="182"/>
      <c r="K181" s="109" t="s">
        <v>121</v>
      </c>
    </row>
    <row r="182" spans="1:11" x14ac:dyDescent="0.25">
      <c r="A182" s="60">
        <v>146140</v>
      </c>
      <c r="B182" s="60"/>
      <c r="C182" s="60" t="s">
        <v>342</v>
      </c>
      <c r="D182" s="84" t="s">
        <v>128</v>
      </c>
      <c r="E182" s="134">
        <v>0</v>
      </c>
      <c r="F182" s="159"/>
      <c r="G182" s="134"/>
      <c r="H182" s="79"/>
      <c r="I182" s="134"/>
      <c r="J182" s="182"/>
      <c r="K182" s="109" t="s">
        <v>121</v>
      </c>
    </row>
    <row r="183" spans="1:11" x14ac:dyDescent="0.25">
      <c r="A183" s="60">
        <v>146150</v>
      </c>
      <c r="B183" s="60"/>
      <c r="C183" s="60" t="s">
        <v>343</v>
      </c>
      <c r="D183" s="84" t="s">
        <v>128</v>
      </c>
      <c r="E183" s="134">
        <v>0</v>
      </c>
      <c r="F183" s="159"/>
      <c r="G183" s="134"/>
      <c r="H183" s="79"/>
      <c r="I183" s="134"/>
      <c r="J183" s="182"/>
      <c r="K183" s="109" t="s">
        <v>121</v>
      </c>
    </row>
    <row r="184" spans="1:11" x14ac:dyDescent="0.25">
      <c r="A184" s="60">
        <v>146160</v>
      </c>
      <c r="B184" s="60"/>
      <c r="C184" s="60" t="s">
        <v>344</v>
      </c>
      <c r="D184" s="84" t="s">
        <v>164</v>
      </c>
      <c r="E184" s="134" t="s">
        <v>332</v>
      </c>
      <c r="F184" s="159"/>
      <c r="G184" s="134"/>
      <c r="H184" s="79"/>
      <c r="I184" s="134"/>
      <c r="J184" s="182"/>
      <c r="K184" s="109" t="s">
        <v>121</v>
      </c>
    </row>
    <row r="185" spans="1:11" x14ac:dyDescent="0.25">
      <c r="A185" s="60">
        <v>146170</v>
      </c>
      <c r="B185" s="60"/>
      <c r="C185" s="60" t="s">
        <v>345</v>
      </c>
      <c r="D185" s="84" t="s">
        <v>164</v>
      </c>
      <c r="E185" s="134" t="s">
        <v>332</v>
      </c>
      <c r="F185" s="159"/>
      <c r="G185" s="134"/>
      <c r="H185" s="79"/>
      <c r="I185" s="134"/>
      <c r="J185" s="182"/>
      <c r="K185" s="109" t="s">
        <v>121</v>
      </c>
    </row>
    <row r="186" spans="1:11" x14ac:dyDescent="0.25">
      <c r="A186" s="60">
        <v>146180</v>
      </c>
      <c r="B186" s="60"/>
      <c r="C186" s="60" t="s">
        <v>346</v>
      </c>
      <c r="D186" s="84" t="s">
        <v>164</v>
      </c>
      <c r="E186" s="134" t="s">
        <v>332</v>
      </c>
      <c r="F186" s="159"/>
      <c r="G186" s="134"/>
      <c r="H186" s="79"/>
      <c r="I186" s="134"/>
      <c r="J186" s="182"/>
      <c r="K186" s="109" t="s">
        <v>121</v>
      </c>
    </row>
    <row r="187" spans="1:11" x14ac:dyDescent="0.25">
      <c r="A187" s="60"/>
      <c r="B187" s="60"/>
      <c r="C187" s="60"/>
      <c r="D187" s="84"/>
      <c r="E187" s="134"/>
      <c r="F187" s="159"/>
      <c r="G187" s="134"/>
      <c r="H187" s="79"/>
      <c r="I187" s="134"/>
      <c r="J187" s="182"/>
      <c r="K187" s="109"/>
    </row>
    <row r="188" spans="1:11" ht="52.2" customHeight="1" x14ac:dyDescent="0.25">
      <c r="A188" s="180">
        <v>1462</v>
      </c>
      <c r="B188" s="180"/>
      <c r="C188" s="180" t="s">
        <v>347</v>
      </c>
      <c r="D188" s="84"/>
      <c r="E188" s="134"/>
      <c r="F188" s="159"/>
      <c r="G188" s="134"/>
      <c r="H188" s="79"/>
      <c r="I188" s="134"/>
      <c r="J188" s="182" t="s">
        <v>348</v>
      </c>
      <c r="K188" s="109"/>
    </row>
    <row r="189" spans="1:11" x14ac:dyDescent="0.25">
      <c r="A189" s="60">
        <v>146210</v>
      </c>
      <c r="B189" s="60"/>
      <c r="C189" s="60" t="s">
        <v>349</v>
      </c>
      <c r="D189" s="84" t="s">
        <v>128</v>
      </c>
      <c r="E189" s="134">
        <v>0</v>
      </c>
      <c r="F189" s="159"/>
      <c r="G189" s="134"/>
      <c r="H189" s="79"/>
      <c r="I189" s="134"/>
      <c r="J189" s="182"/>
      <c r="K189" s="109" t="s">
        <v>121</v>
      </c>
    </row>
    <row r="190" spans="1:11" x14ac:dyDescent="0.25">
      <c r="A190" s="60">
        <v>146220</v>
      </c>
      <c r="B190" s="60"/>
      <c r="C190" s="60" t="s">
        <v>350</v>
      </c>
      <c r="D190" s="84" t="s">
        <v>128</v>
      </c>
      <c r="E190" s="134">
        <v>0</v>
      </c>
      <c r="F190" s="159"/>
      <c r="G190" s="134"/>
      <c r="H190" s="79"/>
      <c r="I190" s="134"/>
      <c r="J190" s="182"/>
      <c r="K190" s="109" t="s">
        <v>121</v>
      </c>
    </row>
    <row r="191" spans="1:11" x14ac:dyDescent="0.25">
      <c r="A191" s="60">
        <v>146230</v>
      </c>
      <c r="B191" s="60"/>
      <c r="C191" s="60" t="s">
        <v>351</v>
      </c>
      <c r="D191" s="84" t="s">
        <v>128</v>
      </c>
      <c r="E191" s="134">
        <v>0</v>
      </c>
      <c r="F191" s="159"/>
      <c r="G191" s="134"/>
      <c r="H191" s="79"/>
      <c r="I191" s="134"/>
      <c r="J191" s="182"/>
      <c r="K191" s="109" t="s">
        <v>121</v>
      </c>
    </row>
    <row r="192" spans="1:11" x14ac:dyDescent="0.25">
      <c r="A192" s="60"/>
      <c r="B192" s="60"/>
      <c r="C192" s="60"/>
      <c r="D192" s="84"/>
      <c r="E192" s="134"/>
      <c r="F192" s="159"/>
      <c r="G192" s="134"/>
      <c r="H192" s="79"/>
      <c r="I192" s="134"/>
      <c r="J192" s="182"/>
      <c r="K192" s="109"/>
    </row>
    <row r="193" spans="1:11" ht="108.6" customHeight="1" x14ac:dyDescent="0.25">
      <c r="A193" s="180">
        <v>1463</v>
      </c>
      <c r="B193" s="180"/>
      <c r="C193" s="180" t="s">
        <v>352</v>
      </c>
      <c r="D193" s="84"/>
      <c r="E193" s="134"/>
      <c r="F193" s="159"/>
      <c r="G193" s="134"/>
      <c r="H193" s="79"/>
      <c r="I193" s="134"/>
      <c r="J193" s="107" t="s">
        <v>353</v>
      </c>
      <c r="K193" s="109"/>
    </row>
    <row r="194" spans="1:11" x14ac:dyDescent="0.25">
      <c r="A194" s="60">
        <v>146310</v>
      </c>
      <c r="B194" s="60"/>
      <c r="C194" s="60" t="s">
        <v>354</v>
      </c>
      <c r="D194" s="84" t="s">
        <v>128</v>
      </c>
      <c r="E194" s="134">
        <v>0</v>
      </c>
      <c r="F194" s="159"/>
      <c r="G194" s="134"/>
      <c r="H194" s="79"/>
      <c r="I194" s="134"/>
      <c r="J194" s="182"/>
      <c r="K194" s="109" t="s">
        <v>121</v>
      </c>
    </row>
    <row r="195" spans="1:11" x14ac:dyDescent="0.25">
      <c r="A195" s="60">
        <v>146320</v>
      </c>
      <c r="B195" s="60"/>
      <c r="C195" s="60" t="s">
        <v>355</v>
      </c>
      <c r="D195" s="84" t="s">
        <v>128</v>
      </c>
      <c r="E195" s="134">
        <v>0</v>
      </c>
      <c r="F195" s="159"/>
      <c r="G195" s="134"/>
      <c r="H195" s="79"/>
      <c r="I195" s="134"/>
      <c r="J195" s="182"/>
      <c r="K195" s="109" t="s">
        <v>121</v>
      </c>
    </row>
    <row r="196" spans="1:11" x14ac:dyDescent="0.25">
      <c r="A196" s="60">
        <v>146330</v>
      </c>
      <c r="B196" s="60"/>
      <c r="C196" s="60" t="s">
        <v>341</v>
      </c>
      <c r="D196" s="84" t="s">
        <v>128</v>
      </c>
      <c r="E196" s="134">
        <v>0</v>
      </c>
      <c r="F196" s="159"/>
      <c r="G196" s="134"/>
      <c r="H196" s="79"/>
      <c r="I196" s="134"/>
      <c r="J196" s="182"/>
      <c r="K196" s="109" t="s">
        <v>121</v>
      </c>
    </row>
    <row r="197" spans="1:11" x14ac:dyDescent="0.25">
      <c r="A197" s="60">
        <v>146340</v>
      </c>
      <c r="B197" s="60"/>
      <c r="C197" s="60" t="s">
        <v>342</v>
      </c>
      <c r="D197" s="84" t="s">
        <v>128</v>
      </c>
      <c r="E197" s="134">
        <v>0</v>
      </c>
      <c r="F197" s="159"/>
      <c r="G197" s="134"/>
      <c r="H197" s="79"/>
      <c r="I197" s="134"/>
      <c r="J197" s="182"/>
      <c r="K197" s="109" t="s">
        <v>121</v>
      </c>
    </row>
    <row r="198" spans="1:11" x14ac:dyDescent="0.25">
      <c r="A198" s="60">
        <v>146350</v>
      </c>
      <c r="B198" s="60"/>
      <c r="C198" s="60" t="s">
        <v>343</v>
      </c>
      <c r="D198" s="84" t="s">
        <v>128</v>
      </c>
      <c r="E198" s="134">
        <v>0</v>
      </c>
      <c r="F198" s="159"/>
      <c r="G198" s="134"/>
      <c r="H198" s="79"/>
      <c r="I198" s="134"/>
      <c r="J198" s="182"/>
      <c r="K198" s="109" t="s">
        <v>121</v>
      </c>
    </row>
    <row r="199" spans="1:11" x14ac:dyDescent="0.25">
      <c r="A199" s="60">
        <v>146360</v>
      </c>
      <c r="B199" s="60"/>
      <c r="C199" s="60" t="s">
        <v>344</v>
      </c>
      <c r="D199" s="84" t="s">
        <v>128</v>
      </c>
      <c r="E199" s="134">
        <v>0</v>
      </c>
      <c r="F199" s="159"/>
      <c r="G199" s="134"/>
      <c r="H199" s="79"/>
      <c r="I199" s="134"/>
      <c r="J199" s="182"/>
      <c r="K199" s="109" t="s">
        <v>121</v>
      </c>
    </row>
    <row r="200" spans="1:11" x14ac:dyDescent="0.25">
      <c r="A200" s="60">
        <v>146370</v>
      </c>
      <c r="B200" s="60"/>
      <c r="C200" s="60" t="s">
        <v>345</v>
      </c>
      <c r="D200" s="84" t="s">
        <v>128</v>
      </c>
      <c r="E200" s="134">
        <v>0</v>
      </c>
      <c r="F200" s="159"/>
      <c r="G200" s="134"/>
      <c r="H200" s="79"/>
      <c r="I200" s="134"/>
      <c r="J200" s="182"/>
      <c r="K200" s="109" t="s">
        <v>121</v>
      </c>
    </row>
    <row r="201" spans="1:11" x14ac:dyDescent="0.25">
      <c r="A201" s="60">
        <v>146380</v>
      </c>
      <c r="B201" s="60"/>
      <c r="C201" s="60" t="s">
        <v>346</v>
      </c>
      <c r="D201" s="84" t="s">
        <v>128</v>
      </c>
      <c r="E201" s="134">
        <v>0</v>
      </c>
      <c r="F201" s="159"/>
      <c r="G201" s="134"/>
      <c r="H201" s="79"/>
      <c r="I201" s="134"/>
      <c r="J201" s="182"/>
      <c r="K201" s="109" t="s">
        <v>121</v>
      </c>
    </row>
    <row r="202" spans="1:11" x14ac:dyDescent="0.25">
      <c r="A202" s="60"/>
      <c r="B202" s="60"/>
      <c r="C202" s="60"/>
      <c r="D202" s="84"/>
      <c r="E202" s="134"/>
      <c r="F202" s="159"/>
      <c r="G202" s="134"/>
      <c r="H202" s="79"/>
      <c r="I202" s="134"/>
      <c r="J202" s="182"/>
      <c r="K202" s="109"/>
    </row>
    <row r="203" spans="1:11" ht="35.4" customHeight="1" x14ac:dyDescent="0.25">
      <c r="A203" s="180">
        <v>1464</v>
      </c>
      <c r="B203" s="180"/>
      <c r="C203" s="180" t="s">
        <v>356</v>
      </c>
      <c r="D203" s="84"/>
      <c r="E203" s="134"/>
      <c r="F203" s="159"/>
      <c r="G203" s="134"/>
      <c r="H203" s="79"/>
      <c r="I203" s="134"/>
      <c r="J203" s="182" t="s">
        <v>357</v>
      </c>
      <c r="K203" s="109"/>
    </row>
    <row r="204" spans="1:11" x14ac:dyDescent="0.25">
      <c r="A204" s="60">
        <v>146410</v>
      </c>
      <c r="B204" s="60"/>
      <c r="C204" s="60" t="s">
        <v>358</v>
      </c>
      <c r="D204" s="84" t="s">
        <v>128</v>
      </c>
      <c r="E204" s="134">
        <v>0</v>
      </c>
      <c r="F204" s="159"/>
      <c r="G204" s="134"/>
      <c r="H204" s="79"/>
      <c r="I204" s="134"/>
      <c r="J204" s="182"/>
      <c r="K204" s="109" t="s">
        <v>121</v>
      </c>
    </row>
    <row r="205" spans="1:11" x14ac:dyDescent="0.25">
      <c r="A205" s="60">
        <v>146420</v>
      </c>
      <c r="B205" s="60"/>
      <c r="C205" s="60" t="s">
        <v>359</v>
      </c>
      <c r="D205" s="84" t="s">
        <v>128</v>
      </c>
      <c r="E205" s="134">
        <v>0</v>
      </c>
      <c r="F205" s="159"/>
      <c r="G205" s="134"/>
      <c r="H205" s="79"/>
      <c r="I205" s="134"/>
      <c r="J205" s="182"/>
      <c r="K205" s="109" t="s">
        <v>121</v>
      </c>
    </row>
    <row r="206" spans="1:11" x14ac:dyDescent="0.25">
      <c r="A206" s="60">
        <v>146430</v>
      </c>
      <c r="B206" s="60"/>
      <c r="C206" s="60" t="s">
        <v>360</v>
      </c>
      <c r="D206" s="84" t="s">
        <v>128</v>
      </c>
      <c r="E206" s="134">
        <v>0</v>
      </c>
      <c r="F206" s="159"/>
      <c r="G206" s="134"/>
      <c r="H206" s="79"/>
      <c r="I206" s="134"/>
      <c r="J206" s="182"/>
      <c r="K206" s="109" t="s">
        <v>121</v>
      </c>
    </row>
    <row r="207" spans="1:11" x14ac:dyDescent="0.25">
      <c r="A207" s="60"/>
      <c r="B207" s="60"/>
      <c r="C207" s="60"/>
      <c r="D207" s="84"/>
      <c r="E207" s="134"/>
      <c r="F207" s="159"/>
      <c r="G207" s="134"/>
      <c r="H207" s="79"/>
      <c r="I207" s="134"/>
      <c r="J207" s="182"/>
      <c r="K207" s="109"/>
    </row>
    <row r="208" spans="1:11" ht="38.4" customHeight="1" x14ac:dyDescent="0.25">
      <c r="A208" s="61">
        <v>15</v>
      </c>
      <c r="B208" s="61"/>
      <c r="C208" s="61" t="s">
        <v>361</v>
      </c>
      <c r="D208" s="84"/>
      <c r="E208" s="134"/>
      <c r="F208" s="159"/>
      <c r="G208" s="134"/>
      <c r="H208" s="79"/>
      <c r="I208" s="134"/>
      <c r="J208" s="107" t="s">
        <v>362</v>
      </c>
      <c r="K208" s="109"/>
    </row>
    <row r="209" spans="1:11" ht="156" customHeight="1" x14ac:dyDescent="0.25">
      <c r="A209" s="61">
        <v>150</v>
      </c>
      <c r="B209" s="61"/>
      <c r="C209" s="61" t="s">
        <v>363</v>
      </c>
      <c r="D209" s="84"/>
      <c r="E209" s="134"/>
      <c r="F209" s="159"/>
      <c r="G209" s="134"/>
      <c r="H209" s="79"/>
      <c r="I209" s="134"/>
      <c r="J209" s="107" t="s">
        <v>364</v>
      </c>
      <c r="K209" s="109"/>
    </row>
    <row r="210" spans="1:11" s="58" customFormat="1" x14ac:dyDescent="0.25">
      <c r="A210" s="61"/>
      <c r="B210" s="61"/>
      <c r="C210" s="61"/>
      <c r="D210" s="84"/>
      <c r="E210" s="134"/>
      <c r="F210" s="159"/>
      <c r="G210" s="134"/>
      <c r="H210" s="79"/>
      <c r="I210" s="134"/>
      <c r="J210" s="107"/>
      <c r="K210" s="109"/>
    </row>
    <row r="211" spans="1:11" s="58" customFormat="1" x14ac:dyDescent="0.25">
      <c r="A211" s="180">
        <v>1501</v>
      </c>
      <c r="B211" s="180"/>
      <c r="C211" s="180" t="s">
        <v>365</v>
      </c>
      <c r="D211" s="84"/>
      <c r="E211" s="134"/>
      <c r="F211" s="159"/>
      <c r="G211" s="134"/>
      <c r="H211" s="79"/>
      <c r="I211" s="134"/>
      <c r="J211" s="107"/>
      <c r="K211" s="109"/>
    </row>
    <row r="212" spans="1:11" s="58" customFormat="1" x14ac:dyDescent="0.25">
      <c r="A212" s="60">
        <v>150110</v>
      </c>
      <c r="B212" s="60"/>
      <c r="C212" s="60" t="s">
        <v>366</v>
      </c>
      <c r="D212" s="84" t="s">
        <v>128</v>
      </c>
      <c r="E212" s="134">
        <v>0</v>
      </c>
      <c r="F212" s="159"/>
      <c r="G212" s="134"/>
      <c r="H212" s="79"/>
      <c r="I212" s="134"/>
      <c r="J212" s="182"/>
      <c r="K212" s="109" t="s">
        <v>121</v>
      </c>
    </row>
    <row r="213" spans="1:11" s="58" customFormat="1" x14ac:dyDescent="0.25">
      <c r="A213" s="60">
        <v>150120</v>
      </c>
      <c r="B213" s="60"/>
      <c r="C213" s="60" t="s">
        <v>367</v>
      </c>
      <c r="D213" s="84" t="s">
        <v>128</v>
      </c>
      <c r="E213" s="134">
        <v>0</v>
      </c>
      <c r="F213" s="159"/>
      <c r="G213" s="134"/>
      <c r="H213" s="79"/>
      <c r="I213" s="134"/>
      <c r="J213" s="182"/>
      <c r="K213" s="109" t="s">
        <v>121</v>
      </c>
    </row>
    <row r="214" spans="1:11" x14ac:dyDescent="0.25">
      <c r="A214" s="60">
        <v>150130</v>
      </c>
      <c r="B214" s="60"/>
      <c r="C214" s="60" t="s">
        <v>368</v>
      </c>
      <c r="D214" s="84" t="s">
        <v>128</v>
      </c>
      <c r="E214" s="134">
        <v>0</v>
      </c>
      <c r="F214" s="159"/>
      <c r="G214" s="134"/>
      <c r="H214" s="79"/>
      <c r="I214" s="134"/>
      <c r="J214" s="182"/>
      <c r="K214" s="109" t="s">
        <v>121</v>
      </c>
    </row>
    <row r="215" spans="1:11" s="58" customFormat="1" x14ac:dyDescent="0.25">
      <c r="A215" s="60">
        <v>150140</v>
      </c>
      <c r="B215" s="60"/>
      <c r="C215" s="60" t="s">
        <v>369</v>
      </c>
      <c r="D215" s="84" t="s">
        <v>128</v>
      </c>
      <c r="E215" s="134">
        <v>0</v>
      </c>
      <c r="F215" s="159"/>
      <c r="G215" s="134"/>
      <c r="H215" s="79"/>
      <c r="I215" s="134"/>
      <c r="J215" s="182"/>
      <c r="K215" s="109" t="s">
        <v>121</v>
      </c>
    </row>
    <row r="216" spans="1:11" s="58" customFormat="1" x14ac:dyDescent="0.25">
      <c r="A216" s="60">
        <v>150150</v>
      </c>
      <c r="B216" s="60"/>
      <c r="C216" s="60" t="s">
        <v>370</v>
      </c>
      <c r="D216" s="84" t="s">
        <v>164</v>
      </c>
      <c r="E216" s="134" t="s">
        <v>332</v>
      </c>
      <c r="F216" s="159"/>
      <c r="G216" s="134"/>
      <c r="H216" s="79"/>
      <c r="I216" s="134"/>
      <c r="J216" s="182"/>
      <c r="K216" s="109" t="s">
        <v>121</v>
      </c>
    </row>
    <row r="217" spans="1:11" s="58" customFormat="1" x14ac:dyDescent="0.25">
      <c r="A217" s="60">
        <v>150160</v>
      </c>
      <c r="B217" s="60"/>
      <c r="C217" s="60" t="s">
        <v>371</v>
      </c>
      <c r="D217" s="84" t="s">
        <v>164</v>
      </c>
      <c r="E217" s="134" t="s">
        <v>332</v>
      </c>
      <c r="F217" s="159"/>
      <c r="G217" s="134"/>
      <c r="H217" s="79"/>
      <c r="I217" s="134"/>
      <c r="J217" s="182"/>
      <c r="K217" s="109" t="s">
        <v>121</v>
      </c>
    </row>
    <row r="218" spans="1:11" s="58" customFormat="1" x14ac:dyDescent="0.25">
      <c r="A218" s="60"/>
      <c r="B218" s="60"/>
      <c r="C218" s="60"/>
      <c r="D218" s="84"/>
      <c r="E218" s="134"/>
      <c r="F218" s="159"/>
      <c r="G218" s="134"/>
      <c r="H218" s="79"/>
      <c r="I218" s="134"/>
      <c r="J218" s="182"/>
      <c r="K218" s="109"/>
    </row>
    <row r="219" spans="1:11" s="58" customFormat="1" x14ac:dyDescent="0.25">
      <c r="A219" s="180">
        <v>1502</v>
      </c>
      <c r="B219" s="180"/>
      <c r="C219" s="180" t="s">
        <v>372</v>
      </c>
      <c r="D219" s="219"/>
      <c r="E219" s="141"/>
      <c r="F219" s="159"/>
      <c r="G219" s="141"/>
      <c r="H219" s="197"/>
      <c r="I219" s="141"/>
      <c r="J219" s="182"/>
      <c r="K219" s="109"/>
    </row>
    <row r="220" spans="1:11" s="58" customFormat="1" x14ac:dyDescent="0.25">
      <c r="A220" s="60">
        <v>150210</v>
      </c>
      <c r="B220" s="60"/>
      <c r="C220" s="60" t="s">
        <v>373</v>
      </c>
      <c r="D220" s="84" t="s">
        <v>164</v>
      </c>
      <c r="E220" s="134" t="s">
        <v>332</v>
      </c>
      <c r="F220" s="159"/>
      <c r="G220" s="134"/>
      <c r="H220" s="79"/>
      <c r="I220" s="134"/>
      <c r="J220" s="182"/>
      <c r="K220" s="109" t="s">
        <v>374</v>
      </c>
    </row>
    <row r="221" spans="1:11" s="58" customFormat="1" x14ac:dyDescent="0.25">
      <c r="A221" s="60"/>
      <c r="B221" s="60"/>
      <c r="C221" s="60"/>
      <c r="D221" s="84"/>
      <c r="E221" s="134"/>
      <c r="F221" s="159"/>
      <c r="G221" s="134"/>
      <c r="H221" s="79"/>
      <c r="I221" s="134"/>
      <c r="J221" s="182"/>
      <c r="K221" s="109"/>
    </row>
    <row r="222" spans="1:11" s="189" customFormat="1" x14ac:dyDescent="0.25">
      <c r="A222" s="180">
        <v>1503</v>
      </c>
      <c r="B222" s="180"/>
      <c r="C222" s="180" t="s">
        <v>375</v>
      </c>
      <c r="D222" s="219"/>
      <c r="E222" s="134"/>
      <c r="F222" s="159"/>
      <c r="G222" s="147"/>
      <c r="H222" s="222"/>
      <c r="I222" s="147"/>
      <c r="J222" s="182"/>
      <c r="K222" s="109"/>
    </row>
    <row r="223" spans="1:11" s="189" customFormat="1" x14ac:dyDescent="0.25">
      <c r="A223" s="60">
        <v>150310</v>
      </c>
      <c r="B223" s="60"/>
      <c r="C223" s="60" t="s">
        <v>376</v>
      </c>
      <c r="D223" s="84" t="s">
        <v>164</v>
      </c>
      <c r="E223" s="134" t="s">
        <v>332</v>
      </c>
      <c r="F223" s="159"/>
      <c r="G223" s="134"/>
      <c r="H223" s="79"/>
      <c r="I223" s="134"/>
      <c r="J223" s="182"/>
      <c r="K223" s="109" t="s">
        <v>374</v>
      </c>
    </row>
    <row r="224" spans="1:11" s="189" customFormat="1" x14ac:dyDescent="0.25">
      <c r="A224" s="60"/>
      <c r="B224" s="60"/>
      <c r="C224" s="60"/>
      <c r="D224" s="84"/>
      <c r="E224" s="134"/>
      <c r="F224" s="163"/>
      <c r="G224" s="134"/>
      <c r="H224" s="79"/>
      <c r="I224" s="134"/>
      <c r="J224" s="182"/>
      <c r="K224" s="109"/>
    </row>
    <row r="225" spans="1:11" s="189" customFormat="1" x14ac:dyDescent="0.25">
      <c r="A225" s="180">
        <v>1505</v>
      </c>
      <c r="B225" s="180"/>
      <c r="C225" s="180" t="s">
        <v>377</v>
      </c>
      <c r="D225" s="220"/>
      <c r="E225" s="142"/>
      <c r="F225" s="159"/>
      <c r="G225" s="142"/>
      <c r="H225" s="198"/>
      <c r="I225" s="142"/>
      <c r="J225" s="211"/>
      <c r="K225" s="109"/>
    </row>
    <row r="226" spans="1:11" s="189" customFormat="1" ht="112.95" customHeight="1" x14ac:dyDescent="0.25">
      <c r="A226" s="60">
        <v>150510</v>
      </c>
      <c r="B226" s="60"/>
      <c r="C226" s="60" t="s">
        <v>378</v>
      </c>
      <c r="D226" s="84" t="s">
        <v>164</v>
      </c>
      <c r="E226" s="134" t="s">
        <v>165</v>
      </c>
      <c r="F226" s="159"/>
      <c r="G226" s="134"/>
      <c r="H226" s="79"/>
      <c r="I226" s="134"/>
      <c r="J226" s="107" t="s">
        <v>379</v>
      </c>
      <c r="K226" s="109" t="s">
        <v>121</v>
      </c>
    </row>
    <row r="227" spans="1:11" s="189" customFormat="1" ht="35.4" customHeight="1" x14ac:dyDescent="0.25">
      <c r="A227" s="60">
        <v>150520</v>
      </c>
      <c r="B227" s="60"/>
      <c r="C227" s="60" t="s">
        <v>380</v>
      </c>
      <c r="D227" s="84" t="s">
        <v>164</v>
      </c>
      <c r="E227" s="134" t="s">
        <v>165</v>
      </c>
      <c r="F227" s="164"/>
      <c r="G227" s="134"/>
      <c r="H227" s="79"/>
      <c r="I227" s="134"/>
      <c r="J227" s="107" t="s">
        <v>381</v>
      </c>
      <c r="K227" s="109" t="s">
        <v>121</v>
      </c>
    </row>
    <row r="228" spans="1:11" x14ac:dyDescent="0.25">
      <c r="A228" s="60"/>
      <c r="B228" s="80"/>
      <c r="D228" s="84"/>
      <c r="E228" s="134"/>
      <c r="F228" s="159"/>
      <c r="G228" s="134"/>
      <c r="H228" s="79"/>
      <c r="I228" s="134"/>
      <c r="J228" s="182"/>
      <c r="K228" s="109"/>
    </row>
    <row r="229" spans="1:11" x14ac:dyDescent="0.25">
      <c r="A229" s="61">
        <v>1506</v>
      </c>
      <c r="B229" s="61"/>
      <c r="C229" s="61" t="s">
        <v>382</v>
      </c>
      <c r="D229" s="84"/>
      <c r="E229" s="134"/>
      <c r="F229" s="159"/>
      <c r="G229" s="134"/>
      <c r="H229" s="79"/>
      <c r="I229" s="134"/>
      <c r="J229" s="124" t="s">
        <v>383</v>
      </c>
      <c r="K229" s="109" t="s">
        <v>384</v>
      </c>
    </row>
    <row r="230" spans="1:11" ht="20.399999999999999" x14ac:dyDescent="0.25">
      <c r="A230" s="60">
        <v>150610</v>
      </c>
      <c r="B230" s="60"/>
      <c r="C230" s="60" t="s">
        <v>385</v>
      </c>
      <c r="D230" s="458" t="s">
        <v>164</v>
      </c>
      <c r="E230" s="134" t="s">
        <v>332</v>
      </c>
      <c r="F230" s="159" t="s">
        <v>386</v>
      </c>
      <c r="G230" s="134"/>
      <c r="H230" s="79"/>
      <c r="I230" s="134"/>
      <c r="J230" s="266" t="s">
        <v>387</v>
      </c>
      <c r="K230" s="109" t="s">
        <v>374</v>
      </c>
    </row>
    <row r="231" spans="1:11" x14ac:dyDescent="0.25">
      <c r="A231" s="60"/>
      <c r="B231" s="60"/>
      <c r="C231" s="60"/>
      <c r="D231" s="84"/>
      <c r="E231" s="134"/>
      <c r="F231" s="159"/>
      <c r="G231" s="134"/>
      <c r="H231" s="79"/>
      <c r="I231" s="134"/>
      <c r="J231" s="265"/>
      <c r="K231" s="109" t="s">
        <v>384</v>
      </c>
    </row>
    <row r="232" spans="1:11" x14ac:dyDescent="0.25">
      <c r="A232" s="60"/>
      <c r="B232" s="60"/>
      <c r="C232" s="60"/>
      <c r="D232" s="84"/>
      <c r="E232" s="134"/>
      <c r="F232" s="159"/>
      <c r="G232" s="134"/>
      <c r="H232" s="79"/>
      <c r="I232" s="134"/>
      <c r="J232" s="182"/>
      <c r="K232" s="109"/>
    </row>
    <row r="233" spans="1:11" ht="70.95" customHeight="1" x14ac:dyDescent="0.25">
      <c r="A233" s="61">
        <v>153</v>
      </c>
      <c r="B233" s="61"/>
      <c r="C233" s="61" t="s">
        <v>388</v>
      </c>
      <c r="D233" s="84"/>
      <c r="E233" s="134"/>
      <c r="F233" s="159"/>
      <c r="G233" s="134"/>
      <c r="H233" s="79"/>
      <c r="I233" s="134"/>
      <c r="J233" s="107" t="s">
        <v>389</v>
      </c>
      <c r="K233" s="109"/>
    </row>
    <row r="234" spans="1:11" x14ac:dyDescent="0.25">
      <c r="A234" s="60">
        <v>153120</v>
      </c>
      <c r="B234" s="60"/>
      <c r="C234" s="60" t="s">
        <v>390</v>
      </c>
      <c r="D234" s="84" t="s">
        <v>128</v>
      </c>
      <c r="E234" s="134">
        <v>0</v>
      </c>
      <c r="F234" s="159"/>
      <c r="G234" s="134"/>
      <c r="H234" s="79"/>
      <c r="I234" s="134"/>
      <c r="J234" s="182"/>
      <c r="K234" s="109" t="s">
        <v>121</v>
      </c>
    </row>
    <row r="235" spans="1:11" x14ac:dyDescent="0.25">
      <c r="A235" s="60">
        <v>153140</v>
      </c>
      <c r="B235" s="60"/>
      <c r="C235" s="60" t="s">
        <v>391</v>
      </c>
      <c r="D235" s="84" t="s">
        <v>128</v>
      </c>
      <c r="E235" s="134">
        <v>0</v>
      </c>
      <c r="F235" s="159"/>
      <c r="G235" s="134"/>
      <c r="H235" s="79"/>
      <c r="I235" s="134"/>
      <c r="J235" s="182"/>
      <c r="K235" s="109" t="s">
        <v>121</v>
      </c>
    </row>
    <row r="236" spans="1:11" x14ac:dyDescent="0.25">
      <c r="A236" s="60">
        <v>153150</v>
      </c>
      <c r="B236" s="60"/>
      <c r="C236" s="60" t="s">
        <v>392</v>
      </c>
      <c r="D236" s="84" t="s">
        <v>128</v>
      </c>
      <c r="E236" s="134">
        <v>0</v>
      </c>
      <c r="F236" s="159"/>
      <c r="G236" s="134"/>
      <c r="H236" s="79"/>
      <c r="I236" s="134"/>
      <c r="J236" s="225"/>
      <c r="K236" s="109" t="s">
        <v>121</v>
      </c>
    </row>
    <row r="237" spans="1:11" x14ac:dyDescent="0.25">
      <c r="A237" s="60">
        <v>153160</v>
      </c>
      <c r="B237" s="60"/>
      <c r="C237" s="60" t="s">
        <v>393</v>
      </c>
      <c r="D237" s="84" t="s">
        <v>128</v>
      </c>
      <c r="E237" s="134">
        <v>0</v>
      </c>
      <c r="F237" s="159"/>
      <c r="G237" s="134"/>
      <c r="H237" s="79"/>
      <c r="I237" s="134"/>
      <c r="J237" s="225"/>
      <c r="K237" s="109" t="s">
        <v>121</v>
      </c>
    </row>
    <row r="238" spans="1:11" s="58" customFormat="1" ht="15" customHeight="1" x14ac:dyDescent="0.25">
      <c r="A238" s="60"/>
      <c r="B238" s="60"/>
      <c r="C238" s="60"/>
      <c r="D238" s="84"/>
      <c r="E238" s="134"/>
      <c r="F238" s="159"/>
      <c r="G238" s="134"/>
      <c r="H238" s="79"/>
      <c r="I238" s="134"/>
      <c r="J238" s="225"/>
      <c r="K238" s="109"/>
    </row>
    <row r="239" spans="1:11" s="58" customFormat="1" ht="367.2" x14ac:dyDescent="0.25">
      <c r="A239" s="61">
        <v>16</v>
      </c>
      <c r="B239" s="61"/>
      <c r="C239" s="61" t="s">
        <v>394</v>
      </c>
      <c r="D239" s="84"/>
      <c r="E239" s="134"/>
      <c r="F239" s="159"/>
      <c r="G239" s="134"/>
      <c r="H239" s="79"/>
      <c r="I239" s="134"/>
      <c r="J239" s="107" t="s">
        <v>395</v>
      </c>
      <c r="K239" s="109"/>
    </row>
    <row r="240" spans="1:11" s="58" customFormat="1" x14ac:dyDescent="0.25">
      <c r="A240" s="61"/>
      <c r="B240" s="61"/>
      <c r="C240" s="61"/>
      <c r="D240" s="84"/>
      <c r="E240" s="134"/>
      <c r="F240" s="159"/>
      <c r="G240" s="134"/>
      <c r="H240" s="79"/>
      <c r="I240" s="134"/>
      <c r="J240" s="107"/>
      <c r="K240" s="109"/>
    </row>
    <row r="241" spans="1:11" s="58" customFormat="1" x14ac:dyDescent="0.25">
      <c r="A241" s="60"/>
      <c r="B241" s="60"/>
      <c r="C241" s="60"/>
      <c r="D241" s="84"/>
      <c r="E241" s="134"/>
      <c r="F241" s="159"/>
      <c r="G241" s="134"/>
      <c r="H241" s="79"/>
      <c r="I241" s="134"/>
      <c r="J241" s="107"/>
      <c r="K241" s="109"/>
    </row>
    <row r="242" spans="1:11" s="58" customFormat="1" x14ac:dyDescent="0.25">
      <c r="A242" s="60"/>
      <c r="B242" s="60"/>
      <c r="C242" s="180" t="s">
        <v>396</v>
      </c>
      <c r="D242" s="84"/>
      <c r="E242" s="134"/>
      <c r="F242" s="159"/>
      <c r="G242" s="134"/>
      <c r="H242" s="79"/>
      <c r="I242" s="134"/>
      <c r="J242" s="107"/>
      <c r="K242" s="109"/>
    </row>
    <row r="243" spans="1:11" s="58" customFormat="1" ht="123.75" customHeight="1" x14ac:dyDescent="0.25">
      <c r="A243" s="60">
        <v>160200</v>
      </c>
      <c r="B243" s="60"/>
      <c r="C243" s="314" t="s">
        <v>397</v>
      </c>
      <c r="D243" s="84" t="s">
        <v>125</v>
      </c>
      <c r="E243" s="134">
        <v>0</v>
      </c>
      <c r="F243" s="159"/>
      <c r="G243" s="134"/>
      <c r="H243" s="79"/>
      <c r="I243" s="134"/>
      <c r="J243" s="459" t="s">
        <v>398</v>
      </c>
      <c r="K243" s="109" t="s">
        <v>121</v>
      </c>
    </row>
    <row r="244" spans="1:11" s="58" customFormat="1" ht="138.6" customHeight="1" x14ac:dyDescent="0.25">
      <c r="A244" s="60">
        <v>160205</v>
      </c>
      <c r="B244" s="60"/>
      <c r="C244" s="60" t="s">
        <v>399</v>
      </c>
      <c r="D244" s="84" t="s">
        <v>125</v>
      </c>
      <c r="E244" s="134">
        <v>0</v>
      </c>
      <c r="F244" s="159"/>
      <c r="G244" s="134"/>
      <c r="H244" s="79"/>
      <c r="I244" s="134"/>
      <c r="J244" s="459" t="s">
        <v>400</v>
      </c>
      <c r="K244" s="109" t="s">
        <v>121</v>
      </c>
    </row>
    <row r="245" spans="1:11" s="58" customFormat="1" x14ac:dyDescent="0.25">
      <c r="A245" s="60">
        <v>160210</v>
      </c>
      <c r="B245" s="60"/>
      <c r="C245" s="60" t="s">
        <v>401</v>
      </c>
      <c r="D245" s="84" t="s">
        <v>128</v>
      </c>
      <c r="E245" s="134">
        <v>0</v>
      </c>
      <c r="F245" s="159"/>
      <c r="G245" s="134"/>
      <c r="H245" s="79"/>
      <c r="I245" s="134"/>
      <c r="J245" s="107"/>
      <c r="K245" s="109" t="s">
        <v>121</v>
      </c>
    </row>
    <row r="246" spans="1:11" s="58" customFormat="1" x14ac:dyDescent="0.25">
      <c r="A246" s="60">
        <v>160220</v>
      </c>
      <c r="B246" s="60"/>
      <c r="C246" s="60" t="s">
        <v>402</v>
      </c>
      <c r="D246" s="84" t="s">
        <v>128</v>
      </c>
      <c r="E246" s="134">
        <v>0</v>
      </c>
      <c r="F246" s="159"/>
      <c r="G246" s="134"/>
      <c r="H246" s="79"/>
      <c r="I246" s="134"/>
      <c r="J246" s="107"/>
      <c r="K246" s="109" t="s">
        <v>121</v>
      </c>
    </row>
    <row r="247" spans="1:11" s="58" customFormat="1" x14ac:dyDescent="0.25">
      <c r="A247" s="60">
        <v>160230</v>
      </c>
      <c r="B247" s="60"/>
      <c r="C247" s="60" t="s">
        <v>403</v>
      </c>
      <c r="D247" s="84" t="s">
        <v>128</v>
      </c>
      <c r="E247" s="134">
        <v>0</v>
      </c>
      <c r="F247" s="159"/>
      <c r="G247" s="134"/>
      <c r="H247" s="79"/>
      <c r="I247" s="134"/>
      <c r="J247" s="107"/>
      <c r="K247" s="109" t="s">
        <v>121</v>
      </c>
    </row>
    <row r="248" spans="1:11" s="58" customFormat="1" x14ac:dyDescent="0.25">
      <c r="A248" s="60">
        <v>160240</v>
      </c>
      <c r="B248" s="60"/>
      <c r="C248" s="60" t="s">
        <v>404</v>
      </c>
      <c r="D248" s="84" t="s">
        <v>128</v>
      </c>
      <c r="E248" s="134">
        <v>0</v>
      </c>
      <c r="F248" s="159"/>
      <c r="G248" s="134"/>
      <c r="H248" s="79"/>
      <c r="I248" s="134"/>
      <c r="J248" s="107"/>
      <c r="K248" s="109" t="s">
        <v>121</v>
      </c>
    </row>
    <row r="249" spans="1:11" s="58" customFormat="1" x14ac:dyDescent="0.25">
      <c r="A249" s="60">
        <v>160250</v>
      </c>
      <c r="B249" s="60"/>
      <c r="C249" s="60" t="s">
        <v>405</v>
      </c>
      <c r="D249" s="84" t="s">
        <v>128</v>
      </c>
      <c r="E249" s="134">
        <v>0</v>
      </c>
      <c r="F249" s="159"/>
      <c r="G249" s="134"/>
      <c r="H249" s="79"/>
      <c r="I249" s="134"/>
      <c r="J249" s="107"/>
      <c r="K249" s="109" t="s">
        <v>121</v>
      </c>
    </row>
    <row r="250" spans="1:11" s="58" customFormat="1" x14ac:dyDescent="0.25">
      <c r="A250" s="60">
        <v>160260</v>
      </c>
      <c r="B250" s="60"/>
      <c r="C250" s="60" t="s">
        <v>406</v>
      </c>
      <c r="D250" s="84" t="s">
        <v>128</v>
      </c>
      <c r="E250" s="134">
        <v>0</v>
      </c>
      <c r="F250" s="159"/>
      <c r="G250" s="134"/>
      <c r="H250" s="79"/>
      <c r="I250" s="134"/>
      <c r="J250" s="107"/>
      <c r="K250" s="109" t="s">
        <v>121</v>
      </c>
    </row>
    <row r="251" spans="1:11" s="58" customFormat="1" x14ac:dyDescent="0.25">
      <c r="A251" s="60">
        <v>160400</v>
      </c>
      <c r="B251" s="60"/>
      <c r="C251" s="60" t="s">
        <v>407</v>
      </c>
      <c r="D251" s="84" t="s">
        <v>164</v>
      </c>
      <c r="E251" s="134" t="s">
        <v>332</v>
      </c>
      <c r="F251" s="159"/>
      <c r="G251" s="134"/>
      <c r="H251" s="79"/>
      <c r="I251" s="134"/>
      <c r="J251" s="107"/>
      <c r="K251" s="109" t="s">
        <v>374</v>
      </c>
    </row>
    <row r="252" spans="1:11" s="58" customFormat="1" x14ac:dyDescent="0.25">
      <c r="A252" s="60"/>
      <c r="B252" s="60"/>
      <c r="C252" s="60"/>
      <c r="D252" s="84"/>
      <c r="E252" s="134"/>
      <c r="F252" s="159"/>
      <c r="G252" s="134"/>
      <c r="H252" s="79"/>
      <c r="I252" s="134"/>
      <c r="J252" s="182"/>
      <c r="K252" s="109"/>
    </row>
    <row r="253" spans="1:11" s="58" customFormat="1" x14ac:dyDescent="0.25">
      <c r="A253" s="180">
        <v>1620</v>
      </c>
      <c r="B253" s="180"/>
      <c r="C253" s="180" t="s">
        <v>408</v>
      </c>
      <c r="D253" s="84"/>
      <c r="E253" s="130"/>
      <c r="F253" s="159"/>
      <c r="G253" s="130"/>
      <c r="H253" s="178"/>
      <c r="I253" s="130"/>
      <c r="J253" s="182"/>
      <c r="K253" s="109"/>
    </row>
    <row r="254" spans="1:11" s="58" customFormat="1" x14ac:dyDescent="0.25">
      <c r="A254" s="60">
        <v>162010</v>
      </c>
      <c r="B254" s="60"/>
      <c r="C254" s="60" t="s">
        <v>409</v>
      </c>
      <c r="D254" s="84" t="s">
        <v>164</v>
      </c>
      <c r="E254" s="134" t="s">
        <v>165</v>
      </c>
      <c r="F254" s="159"/>
      <c r="G254" s="134"/>
      <c r="H254" s="79"/>
      <c r="I254" s="134"/>
      <c r="J254" s="182"/>
      <c r="K254" s="109" t="s">
        <v>121</v>
      </c>
    </row>
    <row r="255" spans="1:11" s="58" customFormat="1" x14ac:dyDescent="0.25">
      <c r="A255" s="60">
        <v>162020</v>
      </c>
      <c r="B255" s="60"/>
      <c r="C255" s="60" t="s">
        <v>410</v>
      </c>
      <c r="D255" s="84" t="s">
        <v>164</v>
      </c>
      <c r="E255" s="134" t="s">
        <v>165</v>
      </c>
      <c r="F255" s="156"/>
      <c r="G255" s="134"/>
      <c r="H255" s="79"/>
      <c r="I255" s="134"/>
      <c r="J255" s="182"/>
      <c r="K255" s="109" t="s">
        <v>121</v>
      </c>
    </row>
    <row r="256" spans="1:11" s="58" customFormat="1" x14ac:dyDescent="0.25">
      <c r="A256" s="60">
        <v>162030</v>
      </c>
      <c r="B256" s="60"/>
      <c r="C256" s="60" t="s">
        <v>411</v>
      </c>
      <c r="D256" s="84" t="s">
        <v>164</v>
      </c>
      <c r="E256" s="134" t="s">
        <v>165</v>
      </c>
      <c r="F256" s="159"/>
      <c r="G256" s="134"/>
      <c r="H256" s="79"/>
      <c r="I256" s="134"/>
      <c r="J256" s="182"/>
      <c r="K256" s="109" t="s">
        <v>121</v>
      </c>
    </row>
    <row r="257" spans="1:11" s="204" customFormat="1" x14ac:dyDescent="0.25">
      <c r="A257" s="60">
        <v>162040</v>
      </c>
      <c r="B257" s="60"/>
      <c r="C257" s="60" t="s">
        <v>412</v>
      </c>
      <c r="D257" s="84" t="s">
        <v>164</v>
      </c>
      <c r="E257" s="134" t="s">
        <v>165</v>
      </c>
      <c r="F257" s="159"/>
      <c r="G257" s="134"/>
      <c r="H257" s="79"/>
      <c r="I257" s="134"/>
      <c r="J257" s="182"/>
      <c r="K257" s="109" t="s">
        <v>121</v>
      </c>
    </row>
    <row r="258" spans="1:11" s="58" customFormat="1" x14ac:dyDescent="0.25">
      <c r="A258" s="60">
        <v>162050</v>
      </c>
      <c r="B258" s="60"/>
      <c r="C258" s="60" t="s">
        <v>413</v>
      </c>
      <c r="D258" s="84" t="s">
        <v>164</v>
      </c>
      <c r="E258" s="134" t="s">
        <v>165</v>
      </c>
      <c r="F258" s="159"/>
      <c r="G258" s="134"/>
      <c r="H258" s="79"/>
      <c r="I258" s="134"/>
      <c r="J258" s="182"/>
      <c r="K258" s="109" t="s">
        <v>121</v>
      </c>
    </row>
    <row r="259" spans="1:11" s="58" customFormat="1" x14ac:dyDescent="0.25">
      <c r="A259" s="60">
        <v>162060</v>
      </c>
      <c r="B259" s="60"/>
      <c r="C259" s="60" t="s">
        <v>414</v>
      </c>
      <c r="D259" s="84" t="s">
        <v>164</v>
      </c>
      <c r="E259" s="134" t="s">
        <v>165</v>
      </c>
      <c r="F259" s="159"/>
      <c r="G259" s="134"/>
      <c r="H259" s="79"/>
      <c r="I259" s="134"/>
      <c r="J259" s="182"/>
      <c r="K259" s="109" t="s">
        <v>121</v>
      </c>
    </row>
    <row r="260" spans="1:11" s="58" customFormat="1" x14ac:dyDescent="0.25">
      <c r="A260" s="60">
        <v>162070</v>
      </c>
      <c r="B260" s="60"/>
      <c r="C260" s="60" t="s">
        <v>415</v>
      </c>
      <c r="D260" s="84" t="s">
        <v>164</v>
      </c>
      <c r="E260" s="134" t="s">
        <v>165</v>
      </c>
      <c r="F260" s="159"/>
      <c r="G260" s="134"/>
      <c r="H260" s="79"/>
      <c r="I260" s="134"/>
      <c r="J260" s="182"/>
      <c r="K260" s="109" t="s">
        <v>121</v>
      </c>
    </row>
    <row r="261" spans="1:11" s="58" customFormat="1" x14ac:dyDescent="0.25">
      <c r="A261" s="60">
        <v>162080</v>
      </c>
      <c r="B261" s="60"/>
      <c r="C261" s="60" t="s">
        <v>416</v>
      </c>
      <c r="D261" s="84" t="s">
        <v>164</v>
      </c>
      <c r="E261" s="134" t="s">
        <v>165</v>
      </c>
      <c r="F261" s="159"/>
      <c r="G261" s="134"/>
      <c r="H261" s="79"/>
      <c r="I261" s="134"/>
      <c r="J261" s="182"/>
      <c r="K261" s="109" t="s">
        <v>121</v>
      </c>
    </row>
    <row r="262" spans="1:11" s="58" customFormat="1" x14ac:dyDescent="0.25">
      <c r="A262" s="60">
        <v>162090</v>
      </c>
      <c r="B262" s="60"/>
      <c r="C262" s="60" t="s">
        <v>417</v>
      </c>
      <c r="D262" s="84" t="s">
        <v>164</v>
      </c>
      <c r="E262" s="134" t="s">
        <v>165</v>
      </c>
      <c r="F262" s="159"/>
      <c r="G262" s="134"/>
      <c r="H262" s="79"/>
      <c r="I262" s="134"/>
      <c r="J262" s="182"/>
      <c r="K262" s="109" t="s">
        <v>121</v>
      </c>
    </row>
    <row r="263" spans="1:11" s="58" customFormat="1" x14ac:dyDescent="0.25">
      <c r="A263" s="60">
        <v>162100</v>
      </c>
      <c r="B263" s="60"/>
      <c r="C263" s="60" t="s">
        <v>418</v>
      </c>
      <c r="D263" s="84" t="s">
        <v>164</v>
      </c>
      <c r="E263" s="134" t="s">
        <v>165</v>
      </c>
      <c r="F263" s="159"/>
      <c r="G263" s="134"/>
      <c r="H263" s="79"/>
      <c r="I263" s="134"/>
      <c r="J263" s="182"/>
      <c r="K263" s="109" t="s">
        <v>121</v>
      </c>
    </row>
    <row r="264" spans="1:11" s="58" customFormat="1" x14ac:dyDescent="0.25">
      <c r="A264" s="60">
        <v>162110</v>
      </c>
      <c r="B264" s="60"/>
      <c r="C264" s="60" t="s">
        <v>419</v>
      </c>
      <c r="D264" s="84" t="s">
        <v>164</v>
      </c>
      <c r="E264" s="134" t="s">
        <v>165</v>
      </c>
      <c r="F264" s="159"/>
      <c r="G264" s="134"/>
      <c r="H264" s="79"/>
      <c r="I264" s="134"/>
      <c r="J264" s="182"/>
      <c r="K264" s="109" t="s">
        <v>121</v>
      </c>
    </row>
    <row r="265" spans="1:11" s="58" customFormat="1" x14ac:dyDescent="0.25">
      <c r="A265" s="60">
        <v>162120</v>
      </c>
      <c r="B265" s="60"/>
      <c r="C265" s="60" t="s">
        <v>420</v>
      </c>
      <c r="D265" s="84" t="s">
        <v>164</v>
      </c>
      <c r="E265" s="134" t="s">
        <v>165</v>
      </c>
      <c r="F265" s="159"/>
      <c r="G265" s="134"/>
      <c r="H265" s="79"/>
      <c r="I265" s="134"/>
      <c r="J265" s="182"/>
      <c r="K265" s="109" t="s">
        <v>121</v>
      </c>
    </row>
    <row r="266" spans="1:11" s="58" customFormat="1" x14ac:dyDescent="0.25">
      <c r="A266" s="60">
        <v>162130</v>
      </c>
      <c r="B266" s="60"/>
      <c r="C266" s="60" t="s">
        <v>421</v>
      </c>
      <c r="D266" s="84" t="s">
        <v>164</v>
      </c>
      <c r="E266" s="134" t="s">
        <v>165</v>
      </c>
      <c r="F266" s="159"/>
      <c r="G266" s="134"/>
      <c r="H266" s="79"/>
      <c r="I266" s="134"/>
      <c r="J266" s="182"/>
      <c r="K266" s="109" t="s">
        <v>121</v>
      </c>
    </row>
    <row r="267" spans="1:11" s="58" customFormat="1" x14ac:dyDescent="0.25">
      <c r="A267" s="60">
        <v>162140</v>
      </c>
      <c r="B267" s="60"/>
      <c r="C267" s="60" t="s">
        <v>422</v>
      </c>
      <c r="D267" s="84" t="s">
        <v>164</v>
      </c>
      <c r="E267" s="134" t="s">
        <v>165</v>
      </c>
      <c r="F267" s="159"/>
      <c r="G267" s="134"/>
      <c r="H267" s="79"/>
      <c r="I267" s="134"/>
      <c r="J267" s="182"/>
      <c r="K267" s="109" t="s">
        <v>121</v>
      </c>
    </row>
    <row r="268" spans="1:11" s="58" customFormat="1" x14ac:dyDescent="0.25">
      <c r="A268" s="60">
        <v>162150</v>
      </c>
      <c r="B268" s="60"/>
      <c r="C268" s="60" t="s">
        <v>423</v>
      </c>
      <c r="D268" s="84" t="s">
        <v>164</v>
      </c>
      <c r="E268" s="134" t="s">
        <v>165</v>
      </c>
      <c r="F268" s="159"/>
      <c r="G268" s="134"/>
      <c r="H268" s="79"/>
      <c r="I268" s="134"/>
      <c r="J268" s="182"/>
      <c r="K268" s="109" t="s">
        <v>121</v>
      </c>
    </row>
    <row r="269" spans="1:11" s="58" customFormat="1" x14ac:dyDescent="0.25">
      <c r="A269" s="60"/>
      <c r="B269" s="60"/>
      <c r="C269" s="60"/>
      <c r="D269" s="84"/>
      <c r="E269" s="130"/>
      <c r="F269" s="159"/>
      <c r="G269" s="130"/>
      <c r="H269" s="178"/>
      <c r="I269" s="130"/>
      <c r="J269" s="182"/>
      <c r="K269" s="109"/>
    </row>
    <row r="270" spans="1:11" s="58" customFormat="1" x14ac:dyDescent="0.25">
      <c r="A270" s="180">
        <v>1630</v>
      </c>
      <c r="B270" s="180"/>
      <c r="C270" s="180" t="s">
        <v>424</v>
      </c>
      <c r="D270" s="190"/>
      <c r="E270" s="130"/>
      <c r="F270" s="159"/>
      <c r="G270" s="130"/>
      <c r="H270" s="178"/>
      <c r="I270" s="130"/>
      <c r="J270" s="226"/>
      <c r="K270" s="109"/>
    </row>
    <row r="271" spans="1:11" s="58" customFormat="1" x14ac:dyDescent="0.25">
      <c r="A271" s="60">
        <v>163010</v>
      </c>
      <c r="B271" s="60"/>
      <c r="C271" s="60" t="s">
        <v>425</v>
      </c>
      <c r="D271" s="84" t="s">
        <v>164</v>
      </c>
      <c r="E271" s="134" t="s">
        <v>165</v>
      </c>
      <c r="F271" s="156"/>
      <c r="G271" s="134"/>
      <c r="H271" s="79"/>
      <c r="I271" s="134"/>
      <c r="J271" s="182"/>
      <c r="K271" s="109" t="s">
        <v>121</v>
      </c>
    </row>
    <row r="272" spans="1:11" s="58" customFormat="1" x14ac:dyDescent="0.25">
      <c r="A272" s="60">
        <v>163020</v>
      </c>
      <c r="B272" s="60"/>
      <c r="C272" s="60" t="s">
        <v>426</v>
      </c>
      <c r="D272" s="84" t="s">
        <v>164</v>
      </c>
      <c r="E272" s="134" t="s">
        <v>165</v>
      </c>
      <c r="F272" s="156"/>
      <c r="G272" s="134"/>
      <c r="H272" s="79"/>
      <c r="I272" s="134"/>
      <c r="J272" s="182"/>
      <c r="K272" s="109" t="s">
        <v>121</v>
      </c>
    </row>
    <row r="273" spans="1:11" s="58" customFormat="1" x14ac:dyDescent="0.25">
      <c r="A273" s="60">
        <v>163030</v>
      </c>
      <c r="B273" s="60"/>
      <c r="C273" s="60" t="s">
        <v>427</v>
      </c>
      <c r="D273" s="84" t="s">
        <v>164</v>
      </c>
      <c r="E273" s="134" t="s">
        <v>165</v>
      </c>
      <c r="F273" s="159"/>
      <c r="G273" s="134"/>
      <c r="H273" s="79"/>
      <c r="I273" s="134"/>
      <c r="J273" s="182"/>
      <c r="K273" s="109" t="s">
        <v>121</v>
      </c>
    </row>
    <row r="274" spans="1:11" x14ac:dyDescent="0.25">
      <c r="A274" s="60">
        <v>163040</v>
      </c>
      <c r="B274" s="60"/>
      <c r="C274" s="60" t="s">
        <v>428</v>
      </c>
      <c r="D274" s="84" t="s">
        <v>164</v>
      </c>
      <c r="E274" s="134" t="s">
        <v>165</v>
      </c>
      <c r="F274" s="159"/>
      <c r="G274" s="134"/>
      <c r="H274" s="79"/>
      <c r="I274" s="134"/>
      <c r="J274" s="182"/>
      <c r="K274" s="109" t="s">
        <v>121</v>
      </c>
    </row>
    <row r="275" spans="1:11" x14ac:dyDescent="0.25">
      <c r="A275" s="60">
        <v>163050</v>
      </c>
      <c r="B275" s="60"/>
      <c r="C275" s="60" t="s">
        <v>429</v>
      </c>
      <c r="D275" s="84" t="s">
        <v>164</v>
      </c>
      <c r="E275" s="134" t="s">
        <v>165</v>
      </c>
      <c r="F275" s="159"/>
      <c r="G275" s="134"/>
      <c r="H275" s="79"/>
      <c r="I275" s="134"/>
      <c r="J275" s="182"/>
      <c r="K275" s="109" t="s">
        <v>121</v>
      </c>
    </row>
    <row r="276" spans="1:11" x14ac:dyDescent="0.25">
      <c r="A276" s="60">
        <v>163060</v>
      </c>
      <c r="B276" s="60"/>
      <c r="C276" s="60" t="s">
        <v>430</v>
      </c>
      <c r="D276" s="84" t="s">
        <v>164</v>
      </c>
      <c r="E276" s="134" t="s">
        <v>165</v>
      </c>
      <c r="F276" s="159"/>
      <c r="G276" s="134"/>
      <c r="H276" s="79"/>
      <c r="I276" s="134"/>
      <c r="J276" s="182"/>
      <c r="K276" s="109" t="s">
        <v>121</v>
      </c>
    </row>
    <row r="277" spans="1:11" x14ac:dyDescent="0.25">
      <c r="A277" s="60"/>
      <c r="B277" s="60"/>
      <c r="C277" s="60"/>
      <c r="D277" s="84"/>
      <c r="E277" s="134"/>
      <c r="F277" s="159"/>
      <c r="G277" s="134"/>
      <c r="H277" s="79"/>
      <c r="I277" s="134"/>
      <c r="J277" s="182"/>
      <c r="K277" s="109"/>
    </row>
    <row r="278" spans="1:11" x14ac:dyDescent="0.25">
      <c r="A278" s="180">
        <v>1640</v>
      </c>
      <c r="B278" s="180"/>
      <c r="C278" s="180" t="s">
        <v>431</v>
      </c>
      <c r="D278" s="190"/>
      <c r="E278" s="134"/>
      <c r="F278" s="159"/>
      <c r="G278" s="134"/>
      <c r="H278" s="79"/>
      <c r="I278" s="134"/>
      <c r="J278" s="226"/>
      <c r="K278" s="109"/>
    </row>
    <row r="279" spans="1:11" x14ac:dyDescent="0.25">
      <c r="A279" s="60">
        <v>164010</v>
      </c>
      <c r="B279" s="60"/>
      <c r="C279" s="60" t="s">
        <v>432</v>
      </c>
      <c r="D279" s="84" t="s">
        <v>164</v>
      </c>
      <c r="E279" s="165" t="s">
        <v>165</v>
      </c>
      <c r="F279" s="159"/>
      <c r="G279" s="166"/>
      <c r="H279" s="223"/>
      <c r="I279" s="166"/>
      <c r="J279" s="182"/>
      <c r="K279" s="109" t="s">
        <v>121</v>
      </c>
    </row>
    <row r="280" spans="1:11" x14ac:dyDescent="0.25">
      <c r="A280" s="60">
        <v>164020</v>
      </c>
      <c r="B280" s="60"/>
      <c r="C280" s="60" t="s">
        <v>433</v>
      </c>
      <c r="D280" s="84" t="s">
        <v>164</v>
      </c>
      <c r="E280" s="165" t="s">
        <v>165</v>
      </c>
      <c r="F280" s="159"/>
      <c r="G280" s="166"/>
      <c r="H280" s="223"/>
      <c r="I280" s="166"/>
      <c r="J280" s="182"/>
      <c r="K280" s="109" t="s">
        <v>121</v>
      </c>
    </row>
    <row r="281" spans="1:11" x14ac:dyDescent="0.25">
      <c r="A281" s="60">
        <v>164030</v>
      </c>
      <c r="B281" s="60"/>
      <c r="C281" s="60" t="s">
        <v>434</v>
      </c>
      <c r="D281" s="84" t="s">
        <v>164</v>
      </c>
      <c r="E281" s="165" t="s">
        <v>165</v>
      </c>
      <c r="F281" s="167"/>
      <c r="G281" s="166"/>
      <c r="H281" s="223"/>
      <c r="I281" s="166"/>
      <c r="J281" s="182"/>
      <c r="K281" s="109" t="s">
        <v>121</v>
      </c>
    </row>
    <row r="282" spans="1:11" x14ac:dyDescent="0.25">
      <c r="A282" s="60">
        <v>164040</v>
      </c>
      <c r="B282" s="60"/>
      <c r="C282" s="60" t="s">
        <v>435</v>
      </c>
      <c r="D282" s="84" t="s">
        <v>164</v>
      </c>
      <c r="E282" s="165" t="s">
        <v>165</v>
      </c>
      <c r="F282" s="167"/>
      <c r="G282" s="166"/>
      <c r="H282" s="223"/>
      <c r="I282" s="166"/>
      <c r="J282" s="182"/>
      <c r="K282" s="109" t="s">
        <v>121</v>
      </c>
    </row>
    <row r="283" spans="1:11" x14ac:dyDescent="0.25">
      <c r="A283" s="60">
        <v>164050</v>
      </c>
      <c r="B283" s="60"/>
      <c r="C283" s="60" t="s">
        <v>436</v>
      </c>
      <c r="D283" s="84" t="s">
        <v>164</v>
      </c>
      <c r="E283" s="165" t="s">
        <v>165</v>
      </c>
      <c r="F283" s="167"/>
      <c r="G283" s="166"/>
      <c r="H283" s="223"/>
      <c r="I283" s="166"/>
      <c r="J283" s="182"/>
      <c r="K283" s="109" t="s">
        <v>121</v>
      </c>
    </row>
    <row r="284" spans="1:11" x14ac:dyDescent="0.25">
      <c r="A284" s="60">
        <v>164060</v>
      </c>
      <c r="B284" s="60"/>
      <c r="C284" s="60" t="s">
        <v>437</v>
      </c>
      <c r="D284" s="84" t="s">
        <v>164</v>
      </c>
      <c r="E284" s="165" t="s">
        <v>165</v>
      </c>
      <c r="F284" s="167"/>
      <c r="G284" s="166"/>
      <c r="H284" s="223"/>
      <c r="I284" s="166"/>
      <c r="J284" s="182"/>
      <c r="K284" s="109" t="s">
        <v>121</v>
      </c>
    </row>
    <row r="285" spans="1:11" x14ac:dyDescent="0.25">
      <c r="A285" s="60"/>
      <c r="B285" s="60"/>
      <c r="C285" s="60"/>
      <c r="D285" s="84"/>
      <c r="E285" s="134"/>
      <c r="F285" s="110"/>
      <c r="G285" s="134"/>
      <c r="H285" s="79"/>
      <c r="I285" s="134"/>
      <c r="J285" s="182"/>
      <c r="K285" s="109"/>
    </row>
    <row r="286" spans="1:11" ht="34.5" customHeight="1" x14ac:dyDescent="0.25">
      <c r="A286" s="61">
        <v>17</v>
      </c>
      <c r="B286" s="61"/>
      <c r="C286" s="61" t="s">
        <v>438</v>
      </c>
      <c r="D286" s="84"/>
      <c r="E286" s="134"/>
      <c r="F286" s="167"/>
      <c r="G286" s="134"/>
      <c r="H286" s="79"/>
      <c r="I286" s="134"/>
      <c r="J286" s="107" t="s">
        <v>439</v>
      </c>
      <c r="K286" s="109"/>
    </row>
    <row r="287" spans="1:11" ht="58.2" customHeight="1" x14ac:dyDescent="0.25">
      <c r="A287" s="60">
        <v>170110</v>
      </c>
      <c r="B287" s="60"/>
      <c r="C287" s="60" t="s">
        <v>440</v>
      </c>
      <c r="D287" s="84" t="s">
        <v>164</v>
      </c>
      <c r="E287" s="134" t="s">
        <v>165</v>
      </c>
      <c r="F287" s="159"/>
      <c r="G287" s="134"/>
      <c r="H287" s="79"/>
      <c r="I287" s="134"/>
      <c r="J287" s="107" t="s">
        <v>441</v>
      </c>
      <c r="K287" s="109" t="s">
        <v>121</v>
      </c>
    </row>
    <row r="288" spans="1:11" ht="46.95" customHeight="1" x14ac:dyDescent="0.25">
      <c r="A288" s="60">
        <v>170120</v>
      </c>
      <c r="B288" s="60"/>
      <c r="C288" s="60" t="s">
        <v>442</v>
      </c>
      <c r="D288" s="84" t="s">
        <v>164</v>
      </c>
      <c r="E288" s="134" t="s">
        <v>165</v>
      </c>
      <c r="F288" s="159"/>
      <c r="G288" s="134"/>
      <c r="H288" s="79"/>
      <c r="I288" s="134"/>
      <c r="J288" s="107" t="s">
        <v>443</v>
      </c>
      <c r="K288" s="109" t="s">
        <v>121</v>
      </c>
    </row>
    <row r="289" spans="1:11" ht="20.399999999999999" x14ac:dyDescent="0.25">
      <c r="A289" s="60">
        <v>170130</v>
      </c>
      <c r="B289" s="60"/>
      <c r="C289" s="60" t="s">
        <v>444</v>
      </c>
      <c r="D289" s="84" t="s">
        <v>164</v>
      </c>
      <c r="E289" s="134" t="s">
        <v>165</v>
      </c>
      <c r="F289" s="159" t="s">
        <v>386</v>
      </c>
      <c r="G289" s="134"/>
      <c r="H289" s="79"/>
      <c r="I289" s="134"/>
      <c r="J289" s="266" t="s">
        <v>445</v>
      </c>
      <c r="K289" s="109" t="s">
        <v>121</v>
      </c>
    </row>
    <row r="290" spans="1:11" ht="13.5" customHeight="1" x14ac:dyDescent="0.25">
      <c r="A290" s="60"/>
      <c r="B290" s="60"/>
      <c r="C290" s="60"/>
      <c r="D290" s="84"/>
      <c r="E290" s="134"/>
      <c r="F290" s="159"/>
      <c r="G290" s="134"/>
      <c r="H290" s="79"/>
      <c r="I290" s="134"/>
      <c r="J290" s="107"/>
      <c r="K290" s="109"/>
    </row>
    <row r="291" spans="1:11" ht="15" customHeight="1" x14ac:dyDescent="0.25">
      <c r="A291" s="61">
        <v>18</v>
      </c>
      <c r="B291" s="61"/>
      <c r="C291" s="61" t="s">
        <v>446</v>
      </c>
      <c r="D291" s="84"/>
      <c r="E291" s="134"/>
      <c r="F291" s="159"/>
      <c r="G291" s="134"/>
      <c r="H291" s="79"/>
      <c r="I291" s="134"/>
      <c r="J291" s="182"/>
      <c r="K291" s="109"/>
    </row>
    <row r="292" spans="1:11" ht="12.75" customHeight="1" x14ac:dyDescent="0.25">
      <c r="A292" s="61"/>
      <c r="B292" s="61"/>
      <c r="C292" s="61"/>
      <c r="D292" s="84"/>
      <c r="E292" s="134"/>
      <c r="F292" s="159"/>
      <c r="G292" s="134"/>
      <c r="H292" s="79"/>
      <c r="I292" s="134"/>
      <c r="J292" s="182"/>
      <c r="K292" s="109"/>
    </row>
    <row r="293" spans="1:11" ht="51" customHeight="1" x14ac:dyDescent="0.25">
      <c r="A293" s="61">
        <v>180</v>
      </c>
      <c r="B293" s="61"/>
      <c r="C293" s="61" t="s">
        <v>447</v>
      </c>
      <c r="D293" s="84"/>
      <c r="E293" s="134"/>
      <c r="F293" s="159"/>
      <c r="G293" s="134"/>
      <c r="H293" s="79"/>
      <c r="I293" s="134"/>
      <c r="J293" s="107" t="s">
        <v>448</v>
      </c>
      <c r="K293" s="109"/>
    </row>
    <row r="294" spans="1:11" ht="67.95" customHeight="1" x14ac:dyDescent="0.25">
      <c r="A294" s="60">
        <v>180010</v>
      </c>
      <c r="B294" s="60"/>
      <c r="C294" s="60" t="s">
        <v>449</v>
      </c>
      <c r="D294" s="110" t="s">
        <v>186</v>
      </c>
      <c r="E294" s="134">
        <v>0</v>
      </c>
      <c r="F294" s="159"/>
      <c r="G294" s="134"/>
      <c r="H294" s="79"/>
      <c r="I294" s="134"/>
      <c r="J294" s="107" t="s">
        <v>450</v>
      </c>
      <c r="K294" s="109" t="s">
        <v>121</v>
      </c>
    </row>
    <row r="295" spans="1:11" x14ac:dyDescent="0.25">
      <c r="A295" s="60"/>
      <c r="B295" s="60"/>
      <c r="C295" s="60"/>
      <c r="D295" s="84"/>
      <c r="E295" s="134"/>
      <c r="F295" s="159"/>
      <c r="G295" s="134"/>
      <c r="H295" s="79"/>
      <c r="I295" s="134"/>
      <c r="J295" s="107"/>
      <c r="K295" s="109"/>
    </row>
    <row r="296" spans="1:11" x14ac:dyDescent="0.25">
      <c r="A296" s="61">
        <v>19</v>
      </c>
      <c r="B296" s="61"/>
      <c r="C296" s="61" t="s">
        <v>451</v>
      </c>
      <c r="D296" s="84"/>
      <c r="E296" s="134"/>
      <c r="F296" s="159"/>
      <c r="G296" s="134"/>
      <c r="H296" s="79"/>
      <c r="I296" s="134"/>
      <c r="J296" s="182"/>
      <c r="K296" s="109"/>
    </row>
    <row r="297" spans="1:11" x14ac:dyDescent="0.25">
      <c r="A297" s="61"/>
      <c r="B297" s="61"/>
      <c r="C297" s="61"/>
      <c r="D297" s="84"/>
      <c r="E297" s="134"/>
      <c r="F297" s="159"/>
      <c r="G297" s="134"/>
      <c r="H297" s="79"/>
      <c r="I297" s="134"/>
      <c r="J297" s="110"/>
      <c r="K297" s="109"/>
    </row>
    <row r="298" spans="1:11" x14ac:dyDescent="0.25">
      <c r="A298" s="61">
        <v>191</v>
      </c>
      <c r="B298" s="61"/>
      <c r="C298" s="425" t="s">
        <v>452</v>
      </c>
      <c r="D298" s="84"/>
      <c r="E298" s="134"/>
      <c r="F298" s="159"/>
      <c r="G298" s="134"/>
      <c r="H298" s="79"/>
      <c r="I298" s="134"/>
      <c r="J298" s="182"/>
      <c r="K298" s="109"/>
    </row>
    <row r="299" spans="1:11" ht="51" x14ac:dyDescent="0.25">
      <c r="A299" s="180">
        <v>1910</v>
      </c>
      <c r="B299" s="180"/>
      <c r="C299" s="180" t="s">
        <v>453</v>
      </c>
      <c r="D299" s="221"/>
      <c r="E299" s="130"/>
      <c r="F299" s="156"/>
      <c r="G299" s="130"/>
      <c r="H299" s="178"/>
      <c r="I299" s="130"/>
      <c r="J299" s="182" t="s">
        <v>454</v>
      </c>
      <c r="K299" s="109"/>
    </row>
    <row r="300" spans="1:11" x14ac:dyDescent="0.25">
      <c r="A300" s="60">
        <v>191010</v>
      </c>
      <c r="B300" s="60"/>
      <c r="C300" s="182" t="s">
        <v>453</v>
      </c>
      <c r="D300" s="221" t="s">
        <v>164</v>
      </c>
      <c r="E300" s="149" t="s">
        <v>165</v>
      </c>
      <c r="F300" s="159"/>
      <c r="G300" s="144"/>
      <c r="H300" s="200"/>
      <c r="I300" s="144"/>
      <c r="J300" s="182"/>
      <c r="K300" s="109" t="s">
        <v>121</v>
      </c>
    </row>
    <row r="301" spans="1:11" ht="61.2" x14ac:dyDescent="0.25">
      <c r="A301" s="180">
        <v>1920</v>
      </c>
      <c r="B301" s="180"/>
      <c r="C301" s="180" t="s">
        <v>455</v>
      </c>
      <c r="D301" s="84"/>
      <c r="E301" s="134"/>
      <c r="F301" s="159"/>
      <c r="G301" s="134"/>
      <c r="H301" s="79"/>
      <c r="I301" s="134"/>
      <c r="J301" s="182" t="s">
        <v>456</v>
      </c>
      <c r="K301" s="109"/>
    </row>
    <row r="302" spans="1:11" x14ac:dyDescent="0.25">
      <c r="A302" s="60">
        <v>192010</v>
      </c>
      <c r="B302" s="60"/>
      <c r="C302" s="182" t="s">
        <v>455</v>
      </c>
      <c r="D302" s="84" t="s">
        <v>164</v>
      </c>
      <c r="E302" s="169" t="s">
        <v>165</v>
      </c>
      <c r="F302" s="159"/>
      <c r="G302" s="134"/>
      <c r="H302" s="79"/>
      <c r="I302" s="134"/>
      <c r="J302" s="182"/>
      <c r="K302" s="109" t="s">
        <v>121</v>
      </c>
    </row>
    <row r="303" spans="1:11" x14ac:dyDescent="0.25">
      <c r="A303" s="61"/>
      <c r="B303" s="61"/>
      <c r="C303" s="61"/>
      <c r="D303" s="84"/>
      <c r="E303" s="134"/>
      <c r="F303" s="159"/>
      <c r="G303" s="134"/>
      <c r="H303" s="79"/>
      <c r="I303" s="134"/>
      <c r="J303" s="182"/>
      <c r="K303" s="109"/>
    </row>
    <row r="304" spans="1:11" ht="30.6" x14ac:dyDescent="0.25">
      <c r="A304" s="180">
        <v>1930</v>
      </c>
      <c r="B304" s="180"/>
      <c r="C304" s="180" t="s">
        <v>457</v>
      </c>
      <c r="D304" s="221"/>
      <c r="E304" s="130"/>
      <c r="F304" s="156"/>
      <c r="G304" s="130"/>
      <c r="H304" s="178"/>
      <c r="I304" s="130"/>
      <c r="J304" s="182" t="s">
        <v>458</v>
      </c>
      <c r="K304" s="109"/>
    </row>
    <row r="305" spans="1:11" ht="40.799999999999997" x14ac:dyDescent="0.25">
      <c r="A305" s="60">
        <v>193010</v>
      </c>
      <c r="B305" s="60"/>
      <c r="C305" s="182" t="s">
        <v>459</v>
      </c>
      <c r="D305" s="221" t="s">
        <v>164</v>
      </c>
      <c r="E305" s="149" t="s">
        <v>332</v>
      </c>
      <c r="F305" s="159"/>
      <c r="G305" s="144"/>
      <c r="H305" s="200"/>
      <c r="I305" s="144"/>
      <c r="J305" s="182" t="s">
        <v>460</v>
      </c>
      <c r="K305" s="109" t="s">
        <v>121</v>
      </c>
    </row>
    <row r="306" spans="1:11" s="205" customFormat="1" x14ac:dyDescent="0.25">
      <c r="A306" s="60"/>
      <c r="B306" s="60"/>
      <c r="C306" s="182"/>
      <c r="D306" s="221"/>
      <c r="E306" s="144"/>
      <c r="F306" s="156"/>
      <c r="G306" s="144"/>
      <c r="H306" s="200"/>
      <c r="I306" s="144"/>
      <c r="J306" s="182"/>
      <c r="K306" s="109"/>
    </row>
    <row r="307" spans="1:11" x14ac:dyDescent="0.25">
      <c r="A307" s="180">
        <v>1940</v>
      </c>
      <c r="B307" s="180"/>
      <c r="C307" s="180" t="s">
        <v>461</v>
      </c>
      <c r="D307" s="221"/>
      <c r="E307" s="130"/>
      <c r="F307" s="156"/>
      <c r="G307" s="130"/>
      <c r="H307" s="178"/>
      <c r="I307" s="130"/>
      <c r="J307" s="182"/>
      <c r="K307" s="109"/>
    </row>
    <row r="308" spans="1:11" x14ac:dyDescent="0.25">
      <c r="A308" s="60"/>
      <c r="B308" s="60"/>
      <c r="C308" s="182"/>
      <c r="D308" s="221"/>
      <c r="E308" s="134"/>
      <c r="F308" s="156"/>
      <c r="G308" s="134"/>
      <c r="H308" s="79"/>
      <c r="I308" s="134"/>
      <c r="J308" s="107"/>
      <c r="K308" s="109"/>
    </row>
    <row r="309" spans="1:11" ht="43.95" customHeight="1" x14ac:dyDescent="0.25">
      <c r="A309" s="180">
        <v>1950</v>
      </c>
      <c r="B309" s="180"/>
      <c r="C309" s="180" t="s">
        <v>438</v>
      </c>
      <c r="D309" s="221"/>
      <c r="E309" s="130"/>
      <c r="F309" s="156"/>
      <c r="G309" s="130"/>
      <c r="H309" s="178"/>
      <c r="I309" s="130"/>
      <c r="J309" s="385" t="s">
        <v>462</v>
      </c>
      <c r="K309" s="109"/>
    </row>
    <row r="310" spans="1:11" x14ac:dyDescent="0.25">
      <c r="A310" s="64">
        <v>195140</v>
      </c>
      <c r="B310" s="64"/>
      <c r="C310" s="65" t="s">
        <v>463</v>
      </c>
      <c r="D310" s="66" t="s">
        <v>253</v>
      </c>
      <c r="E310" s="150">
        <v>0</v>
      </c>
      <c r="F310" s="152"/>
      <c r="G310" s="79"/>
      <c r="H310" s="79"/>
      <c r="I310" s="79"/>
      <c r="J310" s="67" t="s">
        <v>464</v>
      </c>
      <c r="K310" s="109" t="s">
        <v>121</v>
      </c>
    </row>
    <row r="311" spans="1:11" x14ac:dyDescent="0.25">
      <c r="A311" s="64">
        <v>195150</v>
      </c>
      <c r="B311" s="64"/>
      <c r="C311" s="65" t="s">
        <v>465</v>
      </c>
      <c r="D311" s="66" t="s">
        <v>253</v>
      </c>
      <c r="E311" s="150">
        <v>0</v>
      </c>
      <c r="F311" s="152"/>
      <c r="G311" s="79"/>
      <c r="H311" s="79"/>
      <c r="I311" s="79"/>
      <c r="J311" s="67" t="s">
        <v>464</v>
      </c>
      <c r="K311" s="109" t="s">
        <v>121</v>
      </c>
    </row>
    <row r="312" spans="1:11" x14ac:dyDescent="0.25">
      <c r="A312" s="64">
        <v>195160</v>
      </c>
      <c r="B312" s="64"/>
      <c r="C312" s="65" t="s">
        <v>466</v>
      </c>
      <c r="D312" s="66" t="s">
        <v>186</v>
      </c>
      <c r="E312" s="150">
        <v>0</v>
      </c>
      <c r="F312" s="152"/>
      <c r="G312" s="79"/>
      <c r="H312" s="79"/>
      <c r="I312" s="79"/>
      <c r="J312" s="151"/>
      <c r="K312" s="109" t="s">
        <v>121</v>
      </c>
    </row>
    <row r="313" spans="1:11" x14ac:dyDescent="0.2">
      <c r="A313" s="179"/>
      <c r="B313" s="179"/>
      <c r="C313" s="182"/>
      <c r="D313" s="221"/>
      <c r="E313" s="130"/>
      <c r="F313" s="159"/>
      <c r="G313" s="134"/>
      <c r="H313" s="79"/>
      <c r="I313" s="134"/>
      <c r="J313" s="229"/>
      <c r="K313" s="224"/>
    </row>
    <row r="314" spans="1:11" x14ac:dyDescent="0.25">
      <c r="A314" s="227">
        <v>1970</v>
      </c>
      <c r="B314" s="227"/>
      <c r="C314" s="185" t="s">
        <v>467</v>
      </c>
      <c r="D314" s="228"/>
      <c r="E314" s="147"/>
      <c r="F314" s="159"/>
      <c r="G314" s="147"/>
      <c r="H314" s="222"/>
      <c r="I314" s="147"/>
      <c r="J314" s="230"/>
      <c r="K314" s="109"/>
    </row>
    <row r="315" spans="1:11" ht="40.799999999999997" x14ac:dyDescent="0.25">
      <c r="A315" s="179">
        <v>197010</v>
      </c>
      <c r="B315" s="179"/>
      <c r="C315" s="179" t="s">
        <v>468</v>
      </c>
      <c r="D315" s="178" t="s">
        <v>164</v>
      </c>
      <c r="E315" s="134" t="s">
        <v>165</v>
      </c>
      <c r="F315" s="159"/>
      <c r="G315" s="134"/>
      <c r="H315" s="79"/>
      <c r="I315" s="134"/>
      <c r="J315" s="182" t="s">
        <v>469</v>
      </c>
      <c r="K315" s="109" t="s">
        <v>121</v>
      </c>
    </row>
    <row r="316" spans="1:11" ht="158.4" customHeight="1" x14ac:dyDescent="0.25">
      <c r="A316" s="179">
        <v>197015</v>
      </c>
      <c r="B316" s="179"/>
      <c r="C316" s="179" t="s">
        <v>470</v>
      </c>
      <c r="D316" s="178" t="s">
        <v>164</v>
      </c>
      <c r="E316" s="134" t="s">
        <v>165</v>
      </c>
      <c r="F316" s="159"/>
      <c r="G316" s="134"/>
      <c r="H316" s="79"/>
      <c r="I316" s="134"/>
      <c r="J316" s="182" t="s">
        <v>471</v>
      </c>
      <c r="K316" s="109" t="s">
        <v>121</v>
      </c>
    </row>
    <row r="317" spans="1:11" ht="40.799999999999997" hidden="1" x14ac:dyDescent="0.25">
      <c r="A317" s="179">
        <v>197040</v>
      </c>
      <c r="B317" s="179"/>
      <c r="C317" s="178" t="s">
        <v>472</v>
      </c>
      <c r="D317" s="178" t="s">
        <v>125</v>
      </c>
      <c r="E317" s="134">
        <v>0</v>
      </c>
      <c r="F317" s="156"/>
      <c r="G317" s="130"/>
      <c r="H317" s="178"/>
      <c r="I317" s="130"/>
      <c r="J317" s="182" t="s">
        <v>473</v>
      </c>
      <c r="K317" s="109" t="s">
        <v>121</v>
      </c>
    </row>
    <row r="318" spans="1:11" x14ac:dyDescent="0.2">
      <c r="A318" s="478">
        <v>1980</v>
      </c>
      <c r="B318" s="475" t="s">
        <v>474</v>
      </c>
      <c r="C318" s="476" t="s">
        <v>475</v>
      </c>
      <c r="D318" s="475" t="s">
        <v>474</v>
      </c>
      <c r="E318" s="475" t="s">
        <v>474</v>
      </c>
      <c r="F318" s="475" t="s">
        <v>474</v>
      </c>
      <c r="G318" s="475" t="s">
        <v>474</v>
      </c>
      <c r="H318" s="475" t="s">
        <v>474</v>
      </c>
      <c r="I318" s="475" t="s">
        <v>474</v>
      </c>
      <c r="J318" s="477" t="s">
        <v>474</v>
      </c>
      <c r="K318" s="475" t="s">
        <v>474</v>
      </c>
    </row>
    <row r="319" spans="1:11" ht="20.399999999999999" x14ac:dyDescent="0.2">
      <c r="A319" s="479">
        <v>198010</v>
      </c>
      <c r="B319" s="480" t="s">
        <v>474</v>
      </c>
      <c r="C319" s="481" t="s">
        <v>476</v>
      </c>
      <c r="D319" s="482" t="s">
        <v>164</v>
      </c>
      <c r="E319" s="483" t="s">
        <v>165</v>
      </c>
      <c r="F319" s="475" t="s">
        <v>474</v>
      </c>
      <c r="G319" s="475" t="s">
        <v>474</v>
      </c>
      <c r="H319" s="475" t="s">
        <v>474</v>
      </c>
      <c r="I319" s="475" t="s">
        <v>474</v>
      </c>
      <c r="J319" s="477" t="s">
        <v>477</v>
      </c>
      <c r="K319" s="109" t="s">
        <v>121</v>
      </c>
    </row>
    <row r="320" spans="1:11" x14ac:dyDescent="0.25">
      <c r="A320" s="179"/>
      <c r="B320" s="179"/>
      <c r="D320" s="178"/>
      <c r="E320" s="134"/>
      <c r="F320" s="156"/>
      <c r="G320" s="130"/>
      <c r="H320" s="178"/>
      <c r="I320" s="130"/>
      <c r="J320" s="182"/>
      <c r="K320" s="109"/>
    </row>
    <row r="321" spans="1:16" ht="294.60000000000002" customHeight="1" x14ac:dyDescent="0.25">
      <c r="A321" s="288">
        <v>1992</v>
      </c>
      <c r="B321" s="288"/>
      <c r="C321" s="484" t="s">
        <v>478</v>
      </c>
      <c r="D321" s="178"/>
      <c r="E321" s="130"/>
      <c r="F321" s="156"/>
      <c r="G321" s="130"/>
      <c r="H321" s="178"/>
      <c r="I321" s="130"/>
      <c r="J321" s="307" t="s">
        <v>479</v>
      </c>
      <c r="K321" s="109"/>
    </row>
    <row r="322" spans="1:16" x14ac:dyDescent="0.25">
      <c r="A322" s="64">
        <v>199210</v>
      </c>
      <c r="B322" s="64"/>
      <c r="C322" s="182" t="s">
        <v>480</v>
      </c>
      <c r="D322" s="178" t="s">
        <v>125</v>
      </c>
      <c r="E322" s="134">
        <v>0</v>
      </c>
      <c r="F322" s="156"/>
      <c r="G322" s="130"/>
      <c r="H322" s="178"/>
      <c r="I322" s="130"/>
      <c r="J322" s="182"/>
      <c r="K322" s="109" t="s">
        <v>121</v>
      </c>
    </row>
    <row r="323" spans="1:16" ht="336.6" x14ac:dyDescent="0.25">
      <c r="A323" s="64">
        <v>199215</v>
      </c>
      <c r="B323" s="64"/>
      <c r="C323" s="182" t="s">
        <v>481</v>
      </c>
      <c r="D323" s="178" t="s">
        <v>125</v>
      </c>
      <c r="E323" s="134">
        <v>0</v>
      </c>
      <c r="F323" s="156"/>
      <c r="G323" s="130"/>
      <c r="H323" s="178"/>
      <c r="I323" s="130"/>
      <c r="J323" s="182" t="s">
        <v>482</v>
      </c>
      <c r="K323" s="109" t="s">
        <v>121</v>
      </c>
      <c r="L323" s="464"/>
      <c r="M323" s="464"/>
      <c r="O323" s="182"/>
      <c r="P323" s="465"/>
    </row>
    <row r="324" spans="1:16" x14ac:dyDescent="0.25">
      <c r="A324" s="64">
        <v>199220</v>
      </c>
      <c r="B324" s="64"/>
      <c r="C324" s="182" t="s">
        <v>483</v>
      </c>
      <c r="D324" s="178" t="s">
        <v>125</v>
      </c>
      <c r="E324" s="134">
        <v>0</v>
      </c>
      <c r="F324" s="156"/>
      <c r="G324" s="130"/>
      <c r="H324" s="178"/>
      <c r="I324" s="130"/>
      <c r="J324" s="182"/>
      <c r="K324" s="109" t="s">
        <v>121</v>
      </c>
    </row>
    <row r="325" spans="1:16" x14ac:dyDescent="0.25">
      <c r="A325" s="64">
        <v>199225</v>
      </c>
      <c r="B325" s="64"/>
      <c r="C325" s="182" t="s">
        <v>484</v>
      </c>
      <c r="D325" s="178" t="s">
        <v>125</v>
      </c>
      <c r="E325" s="134">
        <v>0</v>
      </c>
      <c r="F325" s="156"/>
      <c r="G325" s="130"/>
      <c r="H325" s="178"/>
      <c r="I325" s="130"/>
      <c r="J325" s="182" t="s">
        <v>485</v>
      </c>
      <c r="K325" s="109" t="s">
        <v>121</v>
      </c>
      <c r="L325" s="464"/>
      <c r="M325" s="464"/>
      <c r="O325" s="182"/>
      <c r="P325" s="465"/>
    </row>
    <row r="326" spans="1:16" x14ac:dyDescent="0.25">
      <c r="A326" s="64">
        <v>199230</v>
      </c>
      <c r="B326" s="64"/>
      <c r="C326" s="182" t="s">
        <v>486</v>
      </c>
      <c r="D326" s="178" t="s">
        <v>125</v>
      </c>
      <c r="E326" s="134">
        <v>0</v>
      </c>
      <c r="F326" s="156"/>
      <c r="G326" s="130"/>
      <c r="H326" s="178"/>
      <c r="I326" s="130"/>
      <c r="J326" s="182"/>
      <c r="K326" s="109" t="s">
        <v>121</v>
      </c>
    </row>
    <row r="327" spans="1:16" x14ac:dyDescent="0.25">
      <c r="A327" s="64">
        <v>199235</v>
      </c>
      <c r="B327" s="64"/>
      <c r="C327" s="182" t="s">
        <v>487</v>
      </c>
      <c r="D327" s="178" t="s">
        <v>125</v>
      </c>
      <c r="E327" s="134">
        <v>0</v>
      </c>
      <c r="F327" s="156"/>
      <c r="G327" s="130"/>
      <c r="H327" s="178"/>
      <c r="I327" s="130"/>
      <c r="J327" s="182" t="s">
        <v>485</v>
      </c>
      <c r="K327" s="109" t="s">
        <v>121</v>
      </c>
      <c r="L327" s="464"/>
      <c r="M327" s="464"/>
      <c r="O327" s="182"/>
      <c r="P327" s="465"/>
    </row>
    <row r="328" spans="1:16" x14ac:dyDescent="0.25">
      <c r="A328" s="64">
        <v>199240</v>
      </c>
      <c r="B328" s="64"/>
      <c r="C328" s="182" t="s">
        <v>488</v>
      </c>
      <c r="D328" s="178" t="s">
        <v>125</v>
      </c>
      <c r="E328" s="134">
        <v>0</v>
      </c>
      <c r="F328" s="156"/>
      <c r="G328" s="130"/>
      <c r="H328" s="178"/>
      <c r="I328" s="130"/>
      <c r="J328" s="182"/>
      <c r="K328" s="109" t="s">
        <v>121</v>
      </c>
    </row>
    <row r="329" spans="1:16" x14ac:dyDescent="0.25">
      <c r="A329" s="64">
        <v>199245</v>
      </c>
      <c r="B329" s="64"/>
      <c r="C329" s="182" t="s">
        <v>489</v>
      </c>
      <c r="D329" s="178" t="s">
        <v>125</v>
      </c>
      <c r="E329" s="134">
        <v>0</v>
      </c>
      <c r="F329" s="156"/>
      <c r="G329" s="130"/>
      <c r="H329" s="178"/>
      <c r="I329" s="130"/>
      <c r="J329" s="182" t="s">
        <v>485</v>
      </c>
      <c r="K329" s="109" t="s">
        <v>121</v>
      </c>
      <c r="L329" s="464"/>
      <c r="M329" s="464"/>
      <c r="O329" s="182"/>
      <c r="P329" s="465"/>
    </row>
    <row r="330" spans="1:16" x14ac:dyDescent="0.25">
      <c r="A330" s="64">
        <v>199250</v>
      </c>
      <c r="B330" s="64"/>
      <c r="C330" s="182" t="s">
        <v>490</v>
      </c>
      <c r="D330" s="178" t="s">
        <v>125</v>
      </c>
      <c r="E330" s="134">
        <v>0</v>
      </c>
      <c r="F330" s="156"/>
      <c r="G330" s="130"/>
      <c r="H330" s="178"/>
      <c r="I330" s="130"/>
      <c r="J330" s="182"/>
      <c r="K330" s="109" t="s">
        <v>121</v>
      </c>
    </row>
    <row r="331" spans="1:16" x14ac:dyDescent="0.25">
      <c r="A331" s="64">
        <v>199255</v>
      </c>
      <c r="B331" s="64"/>
      <c r="C331" s="182" t="s">
        <v>491</v>
      </c>
      <c r="D331" s="178" t="s">
        <v>125</v>
      </c>
      <c r="E331" s="134">
        <v>0</v>
      </c>
      <c r="F331" s="156"/>
      <c r="G331" s="130"/>
      <c r="H331" s="178"/>
      <c r="I331" s="130"/>
      <c r="J331" s="182" t="s">
        <v>485</v>
      </c>
      <c r="K331" s="109" t="s">
        <v>121</v>
      </c>
      <c r="L331" s="464"/>
      <c r="M331" s="464"/>
      <c r="O331" s="182"/>
      <c r="P331" s="465"/>
    </row>
    <row r="332" spans="1:16" x14ac:dyDescent="0.25">
      <c r="A332" s="64"/>
      <c r="B332" s="64"/>
      <c r="C332" s="182"/>
      <c r="D332" s="178"/>
      <c r="E332" s="130"/>
      <c r="F332" s="156"/>
      <c r="G332" s="130"/>
      <c r="H332" s="178"/>
      <c r="I332" s="130"/>
      <c r="J332" s="182"/>
      <c r="K332" s="109"/>
    </row>
    <row r="333" spans="1:16" s="261" customFormat="1" ht="330.6" customHeight="1" x14ac:dyDescent="0.25">
      <c r="A333" s="288">
        <v>1993</v>
      </c>
      <c r="B333" s="288"/>
      <c r="C333" s="232" t="s">
        <v>492</v>
      </c>
      <c r="D333" s="178"/>
      <c r="E333" s="130"/>
      <c r="F333" s="156"/>
      <c r="G333" s="130"/>
      <c r="H333" s="178"/>
      <c r="I333" s="130"/>
      <c r="J333" s="295" t="s">
        <v>493</v>
      </c>
      <c r="K333" s="231"/>
    </row>
    <row r="334" spans="1:16" s="261" customFormat="1" x14ac:dyDescent="0.25">
      <c r="A334" s="179">
        <v>199310</v>
      </c>
      <c r="B334" s="179"/>
      <c r="C334" s="182" t="s">
        <v>494</v>
      </c>
      <c r="D334" s="178" t="s">
        <v>125</v>
      </c>
      <c r="E334" s="460">
        <v>1050</v>
      </c>
      <c r="F334" s="156"/>
      <c r="G334" s="130"/>
      <c r="H334" s="178"/>
      <c r="I334" s="130"/>
      <c r="J334" s="295"/>
      <c r="K334" s="109" t="s">
        <v>121</v>
      </c>
    </row>
    <row r="335" spans="1:16" s="261" customFormat="1" x14ac:dyDescent="0.25">
      <c r="A335" s="179">
        <v>199311</v>
      </c>
      <c r="B335" s="179"/>
      <c r="C335" s="182" t="s">
        <v>495</v>
      </c>
      <c r="D335" s="178" t="s">
        <v>125</v>
      </c>
      <c r="E335" s="460">
        <v>525</v>
      </c>
      <c r="F335" s="156"/>
      <c r="G335" s="130"/>
      <c r="H335" s="178"/>
      <c r="I335" s="130"/>
      <c r="J335" s="295" t="s">
        <v>496</v>
      </c>
      <c r="K335" s="109" t="s">
        <v>121</v>
      </c>
    </row>
    <row r="336" spans="1:16" s="261" customFormat="1" x14ac:dyDescent="0.25">
      <c r="A336" s="179">
        <v>199312</v>
      </c>
      <c r="B336" s="179"/>
      <c r="C336" s="182" t="s">
        <v>497</v>
      </c>
      <c r="D336" s="178" t="s">
        <v>125</v>
      </c>
      <c r="E336" s="460">
        <v>350</v>
      </c>
      <c r="F336" s="156"/>
      <c r="G336" s="130"/>
      <c r="H336" s="178"/>
      <c r="I336" s="130"/>
      <c r="J336" s="295" t="s">
        <v>498</v>
      </c>
      <c r="K336" s="109" t="s">
        <v>121</v>
      </c>
    </row>
    <row r="337" spans="1:11" s="261" customFormat="1" x14ac:dyDescent="0.25">
      <c r="A337" s="179"/>
      <c r="B337" s="179"/>
      <c r="C337" s="182"/>
      <c r="D337" s="178"/>
      <c r="E337" s="460"/>
      <c r="F337" s="156"/>
      <c r="G337" s="130"/>
      <c r="H337" s="178"/>
      <c r="I337" s="130"/>
      <c r="J337" s="295"/>
      <c r="K337" s="109"/>
    </row>
    <row r="338" spans="1:11" ht="71.400000000000006" x14ac:dyDescent="0.25">
      <c r="A338" s="288">
        <v>1994</v>
      </c>
      <c r="B338" s="288"/>
      <c r="C338" s="294" t="s">
        <v>499</v>
      </c>
      <c r="D338" s="178"/>
      <c r="E338" s="130"/>
      <c r="F338" s="156"/>
      <c r="G338" s="130"/>
      <c r="H338" s="178"/>
      <c r="I338" s="130"/>
      <c r="J338" s="182" t="s">
        <v>500</v>
      </c>
      <c r="K338" s="109"/>
    </row>
    <row r="339" spans="1:11" x14ac:dyDescent="0.25">
      <c r="A339" s="64">
        <v>199410</v>
      </c>
      <c r="B339" s="64"/>
      <c r="C339" s="182" t="s">
        <v>501</v>
      </c>
      <c r="D339" s="178" t="s">
        <v>125</v>
      </c>
      <c r="E339" s="134">
        <v>0</v>
      </c>
      <c r="F339" s="156"/>
      <c r="G339" s="130"/>
      <c r="H339" s="178"/>
      <c r="I339" s="130"/>
      <c r="J339" s="182"/>
      <c r="K339" s="109" t="s">
        <v>121</v>
      </c>
    </row>
    <row r="340" spans="1:11" x14ac:dyDescent="0.25">
      <c r="A340" s="64">
        <v>199420</v>
      </c>
      <c r="B340" s="64"/>
      <c r="C340" s="182" t="s">
        <v>502</v>
      </c>
      <c r="D340" s="178" t="s">
        <v>125</v>
      </c>
      <c r="E340" s="134">
        <v>0</v>
      </c>
      <c r="F340" s="156"/>
      <c r="G340" s="130"/>
      <c r="H340" s="178"/>
      <c r="I340" s="130"/>
      <c r="J340" s="295" t="s">
        <v>496</v>
      </c>
      <c r="K340" s="109" t="s">
        <v>121</v>
      </c>
    </row>
    <row r="341" spans="1:11" x14ac:dyDescent="0.25">
      <c r="A341" s="64">
        <v>199430</v>
      </c>
      <c r="B341" s="64"/>
      <c r="C341" s="182" t="s">
        <v>503</v>
      </c>
      <c r="D341" s="178" t="s">
        <v>125</v>
      </c>
      <c r="E341" s="134">
        <v>0</v>
      </c>
      <c r="F341" s="156"/>
      <c r="G341" s="130"/>
      <c r="H341" s="178"/>
      <c r="I341" s="130"/>
      <c r="J341" s="295" t="s">
        <v>498</v>
      </c>
      <c r="K341" s="109" t="s">
        <v>121</v>
      </c>
    </row>
    <row r="342" spans="1:11" x14ac:dyDescent="0.25">
      <c r="A342" s="178"/>
      <c r="B342" s="178"/>
      <c r="C342" s="178"/>
      <c r="D342" s="178"/>
      <c r="E342" s="130"/>
      <c r="F342" s="156"/>
      <c r="G342" s="130"/>
      <c r="H342" s="178"/>
      <c r="I342" s="130"/>
      <c r="J342" s="182"/>
      <c r="K342" s="109"/>
    </row>
    <row r="343" spans="1:11" ht="142.80000000000001" x14ac:dyDescent="0.25">
      <c r="A343" s="288">
        <v>1995</v>
      </c>
      <c r="B343" s="288"/>
      <c r="C343" s="294" t="s">
        <v>504</v>
      </c>
      <c r="D343" s="178"/>
      <c r="E343" s="130"/>
      <c r="F343" s="156"/>
      <c r="G343" s="130"/>
      <c r="H343" s="178"/>
      <c r="I343" s="130"/>
      <c r="J343" s="182" t="s">
        <v>505</v>
      </c>
      <c r="K343" s="109"/>
    </row>
    <row r="344" spans="1:11" x14ac:dyDescent="0.25">
      <c r="A344" s="469">
        <v>19951</v>
      </c>
      <c r="B344" s="470"/>
      <c r="C344" s="470" t="s">
        <v>506</v>
      </c>
      <c r="D344" s="470"/>
      <c r="E344" s="471"/>
      <c r="F344" s="472"/>
      <c r="G344" s="473"/>
      <c r="H344" s="470"/>
      <c r="I344" s="473"/>
      <c r="J344" s="474"/>
      <c r="K344" s="109"/>
    </row>
    <row r="345" spans="1:11" x14ac:dyDescent="0.25">
      <c r="A345" s="469">
        <v>199511</v>
      </c>
      <c r="B345" s="470"/>
      <c r="C345" s="470" t="s">
        <v>507</v>
      </c>
      <c r="D345" s="470" t="s">
        <v>508</v>
      </c>
      <c r="E345" s="471">
        <v>0</v>
      </c>
      <c r="F345" s="472"/>
      <c r="G345" s="473"/>
      <c r="H345" s="470"/>
      <c r="I345" s="473"/>
      <c r="J345" s="474" t="s">
        <v>509</v>
      </c>
      <c r="K345" s="109" t="s">
        <v>121</v>
      </c>
    </row>
    <row r="346" spans="1:11" x14ac:dyDescent="0.25">
      <c r="A346" s="469">
        <v>199512</v>
      </c>
      <c r="B346" s="470"/>
      <c r="C346" s="470" t="s">
        <v>510</v>
      </c>
      <c r="D346" s="470" t="s">
        <v>508</v>
      </c>
      <c r="E346" s="471">
        <v>0</v>
      </c>
      <c r="F346" s="472"/>
      <c r="G346" s="473"/>
      <c r="H346" s="470"/>
      <c r="I346" s="473"/>
      <c r="J346" s="474" t="s">
        <v>511</v>
      </c>
      <c r="K346" s="109" t="s">
        <v>121</v>
      </c>
    </row>
    <row r="347" spans="1:11" x14ac:dyDescent="0.25">
      <c r="A347" s="469">
        <v>199513</v>
      </c>
      <c r="B347" s="470"/>
      <c r="C347" s="470" t="s">
        <v>512</v>
      </c>
      <c r="D347" s="470" t="s">
        <v>508</v>
      </c>
      <c r="E347" s="471">
        <v>0</v>
      </c>
      <c r="F347" s="472"/>
      <c r="G347" s="473"/>
      <c r="H347" s="470"/>
      <c r="I347" s="473"/>
      <c r="J347" s="474" t="s">
        <v>513</v>
      </c>
      <c r="K347" s="109" t="s">
        <v>121</v>
      </c>
    </row>
    <row r="348" spans="1:11" x14ac:dyDescent="0.25">
      <c r="A348" s="468">
        <v>19952</v>
      </c>
      <c r="B348" s="467"/>
      <c r="C348" s="467" t="s">
        <v>514</v>
      </c>
      <c r="D348" s="178"/>
      <c r="E348" s="466"/>
      <c r="F348" s="156"/>
      <c r="G348" s="130"/>
      <c r="H348" s="178"/>
      <c r="I348" s="130"/>
      <c r="J348" s="419"/>
      <c r="K348" s="109"/>
    </row>
    <row r="349" spans="1:11" x14ac:dyDescent="0.25">
      <c r="A349" s="179">
        <v>199521</v>
      </c>
      <c r="B349" s="178"/>
      <c r="C349" s="178" t="s">
        <v>515</v>
      </c>
      <c r="D349" s="178" t="s">
        <v>508</v>
      </c>
      <c r="E349" s="466">
        <v>0</v>
      </c>
      <c r="F349" s="156"/>
      <c r="G349" s="130"/>
      <c r="H349" s="178"/>
      <c r="I349" s="130"/>
      <c r="J349" s="419" t="s">
        <v>516</v>
      </c>
      <c r="K349" s="109" t="s">
        <v>121</v>
      </c>
    </row>
    <row r="350" spans="1:11" x14ac:dyDescent="0.25">
      <c r="A350" s="179">
        <v>199522</v>
      </c>
      <c r="B350" s="178"/>
      <c r="C350" s="178" t="s">
        <v>517</v>
      </c>
      <c r="D350" s="178" t="s">
        <v>508</v>
      </c>
      <c r="E350" s="466">
        <v>0</v>
      </c>
      <c r="F350" s="156"/>
      <c r="G350" s="130"/>
      <c r="H350" s="178"/>
      <c r="I350" s="130"/>
      <c r="J350" s="419" t="s">
        <v>518</v>
      </c>
      <c r="K350" s="109" t="s">
        <v>121</v>
      </c>
    </row>
    <row r="351" spans="1:11" x14ac:dyDescent="0.25">
      <c r="A351" s="179">
        <v>199523</v>
      </c>
      <c r="B351" s="178"/>
      <c r="C351" s="178" t="s">
        <v>519</v>
      </c>
      <c r="D351" s="178" t="s">
        <v>508</v>
      </c>
      <c r="E351" s="466">
        <v>0</v>
      </c>
      <c r="F351" s="156"/>
      <c r="G351" s="130"/>
      <c r="H351" s="178"/>
      <c r="I351" s="130"/>
      <c r="J351" s="419" t="s">
        <v>520</v>
      </c>
      <c r="K351" s="109" t="s">
        <v>121</v>
      </c>
    </row>
    <row r="352" spans="1:11" x14ac:dyDescent="0.25">
      <c r="A352" s="468">
        <v>19953</v>
      </c>
      <c r="B352" s="467"/>
      <c r="C352" s="467" t="s">
        <v>521</v>
      </c>
      <c r="D352" s="178"/>
      <c r="E352" s="466"/>
      <c r="F352" s="156"/>
      <c r="G352" s="130"/>
      <c r="H352" s="178"/>
      <c r="I352" s="130"/>
      <c r="J352" s="419"/>
      <c r="K352" s="109"/>
    </row>
    <row r="353" spans="1:11" x14ac:dyDescent="0.25">
      <c r="A353" s="179">
        <v>199531</v>
      </c>
      <c r="B353" s="178"/>
      <c r="C353" s="178" t="s">
        <v>522</v>
      </c>
      <c r="D353" s="178" t="s">
        <v>508</v>
      </c>
      <c r="E353" s="466">
        <v>0</v>
      </c>
      <c r="F353" s="156"/>
      <c r="G353" s="130"/>
      <c r="H353" s="178"/>
      <c r="I353" s="130"/>
      <c r="J353" s="419" t="s">
        <v>523</v>
      </c>
      <c r="K353" s="109" t="s">
        <v>121</v>
      </c>
    </row>
    <row r="354" spans="1:11" x14ac:dyDescent="0.25">
      <c r="A354" s="179">
        <v>199532</v>
      </c>
      <c r="B354" s="178"/>
      <c r="C354" s="178" t="s">
        <v>524</v>
      </c>
      <c r="D354" s="178" t="s">
        <v>508</v>
      </c>
      <c r="E354" s="466">
        <v>0</v>
      </c>
      <c r="F354" s="156"/>
      <c r="G354" s="130"/>
      <c r="H354" s="178"/>
      <c r="I354" s="130"/>
      <c r="J354" s="419" t="s">
        <v>525</v>
      </c>
      <c r="K354" s="109" t="s">
        <v>121</v>
      </c>
    </row>
    <row r="355" spans="1:11" x14ac:dyDescent="0.25">
      <c r="A355" s="179">
        <v>199533</v>
      </c>
      <c r="B355" s="178"/>
      <c r="C355" s="178" t="s">
        <v>526</v>
      </c>
      <c r="D355" s="178" t="s">
        <v>508</v>
      </c>
      <c r="E355" s="466">
        <v>0</v>
      </c>
      <c r="F355" s="156"/>
      <c r="G355" s="130"/>
      <c r="H355" s="178"/>
      <c r="I355" s="130"/>
      <c r="J355" s="419" t="s">
        <v>527</v>
      </c>
      <c r="K355" s="109" t="s">
        <v>121</v>
      </c>
    </row>
    <row r="356" spans="1:11" x14ac:dyDescent="0.25">
      <c r="A356" s="468">
        <v>19954</v>
      </c>
      <c r="B356" s="467"/>
      <c r="C356" s="467" t="s">
        <v>528</v>
      </c>
      <c r="D356" s="178"/>
      <c r="E356" s="466"/>
      <c r="F356" s="156"/>
      <c r="G356" s="130"/>
      <c r="H356" s="178"/>
      <c r="I356" s="130"/>
      <c r="J356" s="419"/>
      <c r="K356" s="109"/>
    </row>
    <row r="357" spans="1:11" x14ac:dyDescent="0.25">
      <c r="A357" s="179">
        <v>199541</v>
      </c>
      <c r="B357" s="178"/>
      <c r="C357" s="178" t="s">
        <v>529</v>
      </c>
      <c r="D357" s="178" t="s">
        <v>508</v>
      </c>
      <c r="E357" s="466">
        <v>0</v>
      </c>
      <c r="F357" s="156"/>
      <c r="G357" s="130"/>
      <c r="H357" s="178"/>
      <c r="I357" s="130"/>
      <c r="J357" s="419" t="s">
        <v>516</v>
      </c>
      <c r="K357" s="109" t="s">
        <v>121</v>
      </c>
    </row>
    <row r="358" spans="1:11" x14ac:dyDescent="0.25">
      <c r="A358" s="179">
        <v>199542</v>
      </c>
      <c r="B358" s="178"/>
      <c r="C358" s="178" t="s">
        <v>530</v>
      </c>
      <c r="D358" s="178" t="s">
        <v>508</v>
      </c>
      <c r="E358" s="466">
        <v>0</v>
      </c>
      <c r="F358" s="156"/>
      <c r="G358" s="130"/>
      <c r="H358" s="178"/>
      <c r="I358" s="130"/>
      <c r="J358" s="419" t="s">
        <v>518</v>
      </c>
      <c r="K358" s="109" t="s">
        <v>121</v>
      </c>
    </row>
    <row r="359" spans="1:11" x14ac:dyDescent="0.25">
      <c r="A359" s="179">
        <v>199543</v>
      </c>
      <c r="B359" s="178"/>
      <c r="C359" s="178" t="s">
        <v>531</v>
      </c>
      <c r="D359" s="178" t="s">
        <v>508</v>
      </c>
      <c r="E359" s="466">
        <v>0</v>
      </c>
      <c r="F359" s="156"/>
      <c r="G359" s="130"/>
      <c r="H359" s="178"/>
      <c r="I359" s="130"/>
      <c r="J359" s="419" t="s">
        <v>520</v>
      </c>
      <c r="K359" s="109" t="s">
        <v>121</v>
      </c>
    </row>
    <row r="360" spans="1:11" x14ac:dyDescent="0.25">
      <c r="A360" s="468">
        <v>19955</v>
      </c>
      <c r="B360" s="467"/>
      <c r="C360" s="467" t="s">
        <v>532</v>
      </c>
      <c r="D360" s="178"/>
      <c r="E360" s="466"/>
      <c r="F360" s="156"/>
      <c r="G360" s="130"/>
      <c r="H360" s="178"/>
      <c r="I360" s="130"/>
      <c r="J360" s="419"/>
      <c r="K360" s="109"/>
    </row>
    <row r="361" spans="1:11" x14ac:dyDescent="0.25">
      <c r="A361" s="179">
        <v>199551</v>
      </c>
      <c r="C361" s="178" t="s">
        <v>533</v>
      </c>
      <c r="D361" s="178" t="s">
        <v>508</v>
      </c>
      <c r="E361" s="466">
        <v>0</v>
      </c>
      <c r="J361" s="419" t="s">
        <v>534</v>
      </c>
      <c r="K361" s="109" t="s">
        <v>121</v>
      </c>
    </row>
    <row r="362" spans="1:11" x14ac:dyDescent="0.25">
      <c r="A362" s="179">
        <v>199552</v>
      </c>
      <c r="C362" s="178" t="s">
        <v>535</v>
      </c>
      <c r="D362" s="178" t="s">
        <v>508</v>
      </c>
      <c r="E362" s="466">
        <v>0</v>
      </c>
      <c r="J362" s="419" t="s">
        <v>536</v>
      </c>
      <c r="K362" s="109" t="s">
        <v>121</v>
      </c>
    </row>
    <row r="363" spans="1:11" x14ac:dyDescent="0.25">
      <c r="A363" s="179">
        <v>199553</v>
      </c>
      <c r="C363" s="178" t="s">
        <v>537</v>
      </c>
      <c r="D363" s="178" t="s">
        <v>508</v>
      </c>
      <c r="E363" s="466">
        <v>0</v>
      </c>
      <c r="J363" s="419" t="s">
        <v>538</v>
      </c>
      <c r="K363" s="109" t="s">
        <v>121</v>
      </c>
    </row>
  </sheetData>
  <sheetProtection selectLockedCells="1"/>
  <autoFilter ref="A1:K1" xr:uid="{00000000-0009-0000-0000-000005000000}">
    <filterColumn colId="4" showButton="0"/>
    <filterColumn colId="5" showButton="0"/>
  </autoFilter>
  <mergeCells count="1">
    <mergeCell ref="E1:G1"/>
  </mergeCells>
  <phoneticPr fontId="2" type="noConversion"/>
  <pageMargins left="0.78740157480314965" right="0.78740157480314965" top="0.98425196850393704" bottom="0.98425196850393704" header="0.51181102362204722" footer="0.51181102362204722"/>
  <pageSetup paperSize="8" fitToHeight="100" orientation="landscape" cellComments="asDisplayed" r:id="rId1"/>
  <headerFooter alignWithMargins="0">
    <oddHeader>&amp;CHoofdstuk 2 Catalogus bestek versie 13.1 WERKBESTEK 13.1.2.1</oddHeader>
    <oddFooter>&amp;L&amp;A&amp;C&amp;F&amp;R&amp;P van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indexed="40"/>
    <pageSetUpPr fitToPage="1"/>
  </sheetPr>
  <dimension ref="A1:IB272"/>
  <sheetViews>
    <sheetView zoomScale="90" zoomScaleNormal="90" workbookViewId="0">
      <pane xSplit="3" ySplit="2" topLeftCell="D3" activePane="bottomRight" state="frozen"/>
      <selection pane="topRight" activeCell="H457" sqref="H457"/>
      <selection pane="bottomLeft" activeCell="H457" sqref="H457"/>
      <selection pane="bottomRight" activeCell="B22" sqref="B22"/>
    </sheetView>
  </sheetViews>
  <sheetFormatPr defaultColWidth="9.33203125" defaultRowHeight="10.199999999999999" x14ac:dyDescent="0.25"/>
  <cols>
    <col min="1" max="1" width="9.6640625" style="117" customWidth="1"/>
    <col min="2" max="2" width="56.109375" style="117" customWidth="1"/>
    <col min="3" max="3" width="6.88671875" style="58" bestFit="1" customWidth="1"/>
    <col min="4" max="4" width="10.44140625" style="58" bestFit="1" customWidth="1"/>
    <col min="5" max="5" width="8.6640625" style="154" customWidth="1"/>
    <col min="6" max="6" width="8.6640625" style="58" customWidth="1"/>
    <col min="7" max="7" width="8.6640625" style="117" customWidth="1"/>
    <col min="8" max="8" width="8.6640625" style="58" customWidth="1"/>
    <col min="9" max="9" width="87.6640625" style="113" customWidth="1"/>
    <col min="10" max="10" width="10.88671875" style="119" customWidth="1"/>
    <col min="11" max="16384" width="9.33203125" style="110"/>
  </cols>
  <sheetData>
    <row r="1" spans="1:10" x14ac:dyDescent="0.25">
      <c r="A1" s="58"/>
      <c r="B1" s="58"/>
      <c r="C1" s="208"/>
      <c r="D1" s="545" t="s">
        <v>101</v>
      </c>
      <c r="E1" s="545"/>
      <c r="F1" s="545"/>
      <c r="G1" s="181" t="s">
        <v>102</v>
      </c>
      <c r="H1" s="176"/>
      <c r="I1" s="265"/>
      <c r="J1" s="208"/>
    </row>
    <row r="2" spans="1:10" ht="55.95" customHeight="1" x14ac:dyDescent="0.25">
      <c r="A2" s="308" t="s">
        <v>103</v>
      </c>
      <c r="B2" s="358" t="s">
        <v>105</v>
      </c>
      <c r="C2" s="85" t="s">
        <v>106</v>
      </c>
      <c r="D2" s="308" t="s">
        <v>107</v>
      </c>
      <c r="E2" s="85" t="s">
        <v>108</v>
      </c>
      <c r="F2" s="308" t="s">
        <v>109</v>
      </c>
      <c r="G2" s="308" t="s">
        <v>539</v>
      </c>
      <c r="H2" s="305" t="s">
        <v>540</v>
      </c>
      <c r="I2" s="59" t="s">
        <v>111</v>
      </c>
      <c r="J2" s="280" t="s">
        <v>112</v>
      </c>
    </row>
    <row r="3" spans="1:10" ht="239.4" customHeight="1" x14ac:dyDescent="0.25">
      <c r="A3" s="359">
        <v>2</v>
      </c>
      <c r="B3" s="359" t="s">
        <v>541</v>
      </c>
      <c r="C3" s="60"/>
      <c r="D3" s="79"/>
      <c r="E3" s="152"/>
      <c r="F3" s="79"/>
      <c r="G3" s="60"/>
      <c r="H3" s="79"/>
      <c r="I3" s="461" t="s">
        <v>542</v>
      </c>
      <c r="J3" s="276"/>
    </row>
    <row r="4" spans="1:10" x14ac:dyDescent="0.25">
      <c r="A4" s="359"/>
      <c r="B4" s="359"/>
      <c r="C4" s="60"/>
      <c r="D4" s="79"/>
      <c r="E4" s="152"/>
      <c r="F4" s="79"/>
      <c r="G4" s="60"/>
      <c r="H4" s="79"/>
      <c r="I4" s="266"/>
      <c r="J4" s="259"/>
    </row>
    <row r="5" spans="1:10" x14ac:dyDescent="0.25">
      <c r="A5" s="359">
        <v>20</v>
      </c>
      <c r="B5" s="359" t="s">
        <v>543</v>
      </c>
      <c r="C5" s="60"/>
      <c r="D5" s="79"/>
      <c r="E5" s="152"/>
      <c r="F5" s="79"/>
      <c r="G5" s="60"/>
      <c r="H5" s="79"/>
      <c r="I5" s="266"/>
      <c r="J5" s="259"/>
    </row>
    <row r="6" spans="1:10" s="263" customFormat="1" x14ac:dyDescent="0.25">
      <c r="A6" s="360"/>
      <c r="B6" s="359"/>
      <c r="C6" s="259"/>
      <c r="D6" s="290"/>
      <c r="E6" s="152"/>
      <c r="F6" s="79"/>
      <c r="G6" s="259"/>
      <c r="H6" s="79"/>
      <c r="I6" s="113"/>
      <c r="J6" s="291"/>
    </row>
    <row r="7" spans="1:10" s="263" customFormat="1" x14ac:dyDescent="0.25">
      <c r="A7" s="360"/>
      <c r="B7" s="359"/>
      <c r="C7" s="259"/>
      <c r="D7" s="290"/>
      <c r="E7" s="152"/>
      <c r="F7" s="79"/>
      <c r="G7" s="259"/>
      <c r="H7" s="79"/>
      <c r="I7" s="113"/>
      <c r="J7" s="291"/>
    </row>
    <row r="8" spans="1:10" s="263" customFormat="1" x14ac:dyDescent="0.25">
      <c r="A8" s="361">
        <v>202</v>
      </c>
      <c r="B8" s="361" t="s">
        <v>544</v>
      </c>
      <c r="C8" s="259"/>
      <c r="D8" s="290"/>
      <c r="E8" s="152"/>
      <c r="F8" s="79"/>
      <c r="G8" s="259"/>
      <c r="H8" s="79"/>
      <c r="I8" s="113"/>
      <c r="J8" s="291"/>
    </row>
    <row r="9" spans="1:10" s="263" customFormat="1" ht="112.2" x14ac:dyDescent="0.25">
      <c r="A9" s="362">
        <v>202110</v>
      </c>
      <c r="B9" s="362" t="s">
        <v>545</v>
      </c>
      <c r="C9" s="259" t="s">
        <v>164</v>
      </c>
      <c r="D9" s="290" t="s">
        <v>332</v>
      </c>
      <c r="E9" s="152"/>
      <c r="F9" s="79"/>
      <c r="G9" s="259"/>
      <c r="H9" s="79"/>
      <c r="I9" s="113" t="s">
        <v>546</v>
      </c>
      <c r="J9" s="291" t="s">
        <v>374</v>
      </c>
    </row>
    <row r="10" spans="1:10" x14ac:dyDescent="0.25">
      <c r="A10" s="108"/>
      <c r="B10" s="359"/>
      <c r="C10" s="60"/>
      <c r="D10" s="79"/>
      <c r="E10" s="152"/>
      <c r="F10" s="79"/>
      <c r="G10" s="60"/>
      <c r="H10" s="79"/>
      <c r="I10" s="266"/>
      <c r="J10" s="259"/>
    </row>
    <row r="11" spans="1:10" ht="71.400000000000006" x14ac:dyDescent="0.25">
      <c r="A11" s="359">
        <v>204</v>
      </c>
      <c r="B11" s="359" t="s">
        <v>547</v>
      </c>
      <c r="C11" s="60"/>
      <c r="D11" s="79"/>
      <c r="E11" s="152"/>
      <c r="F11" s="79"/>
      <c r="G11" s="60"/>
      <c r="H11" s="79"/>
      <c r="I11" s="266" t="s">
        <v>548</v>
      </c>
      <c r="J11" s="259" t="s">
        <v>121</v>
      </c>
    </row>
    <row r="12" spans="1:10" x14ac:dyDescent="0.25">
      <c r="A12" s="359"/>
      <c r="B12" s="359"/>
      <c r="C12" s="60"/>
      <c r="D12" s="79"/>
      <c r="E12" s="152"/>
      <c r="F12" s="79"/>
      <c r="G12" s="60"/>
      <c r="H12" s="79"/>
      <c r="I12" s="266"/>
      <c r="J12" s="259"/>
    </row>
    <row r="13" spans="1:10" x14ac:dyDescent="0.25">
      <c r="A13" s="367">
        <v>2041</v>
      </c>
      <c r="B13" s="363" t="s">
        <v>549</v>
      </c>
      <c r="C13" s="60"/>
      <c r="D13" s="79"/>
      <c r="E13" s="152"/>
      <c r="F13" s="79"/>
      <c r="G13" s="60"/>
      <c r="H13" s="79"/>
      <c r="I13" s="266"/>
      <c r="J13" s="259"/>
    </row>
    <row r="14" spans="1:10" ht="20.399999999999999" x14ac:dyDescent="0.25">
      <c r="A14" s="364">
        <v>204150</v>
      </c>
      <c r="B14" s="364" t="s">
        <v>550</v>
      </c>
      <c r="C14" s="60" t="s">
        <v>128</v>
      </c>
      <c r="D14" s="79">
        <v>0</v>
      </c>
      <c r="E14" s="152"/>
      <c r="F14" s="79"/>
      <c r="G14" s="60"/>
      <c r="H14" s="79"/>
      <c r="I14" s="266"/>
      <c r="J14" s="109" t="s">
        <v>121</v>
      </c>
    </row>
    <row r="15" spans="1:10" ht="20.399999999999999" x14ac:dyDescent="0.25">
      <c r="A15" s="364">
        <v>204160</v>
      </c>
      <c r="B15" s="364" t="s">
        <v>551</v>
      </c>
      <c r="C15" s="60" t="s">
        <v>128</v>
      </c>
      <c r="D15" s="79">
        <v>0</v>
      </c>
      <c r="E15" s="152"/>
      <c r="F15" s="79"/>
      <c r="G15" s="60"/>
      <c r="H15" s="79"/>
      <c r="I15" s="266"/>
      <c r="J15" s="109" t="s">
        <v>121</v>
      </c>
    </row>
    <row r="16" spans="1:10" ht="20.399999999999999" x14ac:dyDescent="0.25">
      <c r="A16" s="364">
        <v>204170</v>
      </c>
      <c r="B16" s="364" t="s">
        <v>552</v>
      </c>
      <c r="C16" s="60" t="s">
        <v>128</v>
      </c>
      <c r="D16" s="79">
        <v>0</v>
      </c>
      <c r="E16" s="152"/>
      <c r="F16" s="79"/>
      <c r="G16" s="60"/>
      <c r="H16" s="79"/>
      <c r="I16" s="266"/>
      <c r="J16" s="109" t="s">
        <v>121</v>
      </c>
    </row>
    <row r="17" spans="1:10" x14ac:dyDescent="0.25">
      <c r="A17" s="364"/>
      <c r="B17" s="364"/>
      <c r="C17" s="60"/>
      <c r="D17" s="79"/>
      <c r="E17" s="152"/>
      <c r="F17" s="79"/>
      <c r="G17" s="60"/>
      <c r="H17" s="79"/>
      <c r="I17" s="266"/>
      <c r="J17" s="259"/>
    </row>
    <row r="18" spans="1:10" x14ac:dyDescent="0.25">
      <c r="A18" s="367">
        <v>2042</v>
      </c>
      <c r="B18" s="363" t="s">
        <v>67</v>
      </c>
      <c r="C18" s="60"/>
      <c r="D18" s="79"/>
      <c r="E18" s="152"/>
      <c r="F18" s="79"/>
      <c r="G18" s="60"/>
      <c r="H18" s="79"/>
      <c r="I18" s="265"/>
      <c r="J18" s="259"/>
    </row>
    <row r="19" spans="1:10" ht="20.399999999999999" x14ac:dyDescent="0.25">
      <c r="A19" s="364">
        <v>204250</v>
      </c>
      <c r="B19" s="364" t="s">
        <v>553</v>
      </c>
      <c r="C19" s="60" t="s">
        <v>128</v>
      </c>
      <c r="D19" s="79">
        <v>0</v>
      </c>
      <c r="E19" s="152"/>
      <c r="F19" s="79"/>
      <c r="G19" s="60"/>
      <c r="H19" s="79"/>
      <c r="I19" s="265"/>
      <c r="J19" s="109" t="s">
        <v>121</v>
      </c>
    </row>
    <row r="20" spans="1:10" ht="20.399999999999999" x14ac:dyDescent="0.25">
      <c r="A20" s="364">
        <v>204260</v>
      </c>
      <c r="B20" s="364" t="s">
        <v>554</v>
      </c>
      <c r="C20" s="60" t="s">
        <v>128</v>
      </c>
      <c r="D20" s="79">
        <v>0</v>
      </c>
      <c r="E20" s="152"/>
      <c r="F20" s="79"/>
      <c r="G20" s="60"/>
      <c r="H20" s="79"/>
      <c r="I20" s="265"/>
      <c r="J20" s="109" t="s">
        <v>121</v>
      </c>
    </row>
    <row r="21" spans="1:10" ht="20.399999999999999" x14ac:dyDescent="0.25">
      <c r="A21" s="364">
        <v>204270</v>
      </c>
      <c r="B21" s="364" t="s">
        <v>555</v>
      </c>
      <c r="C21" s="60" t="s">
        <v>128</v>
      </c>
      <c r="D21" s="79">
        <v>0</v>
      </c>
      <c r="E21" s="152"/>
      <c r="F21" s="79"/>
      <c r="G21" s="60"/>
      <c r="H21" s="79"/>
      <c r="I21" s="265"/>
      <c r="J21" s="109" t="s">
        <v>121</v>
      </c>
    </row>
    <row r="22" spans="1:10" x14ac:dyDescent="0.25">
      <c r="A22" s="364"/>
      <c r="B22" s="364"/>
      <c r="C22" s="60"/>
      <c r="D22" s="79"/>
      <c r="E22" s="152"/>
      <c r="F22" s="79"/>
      <c r="G22" s="60"/>
      <c r="H22" s="79"/>
      <c r="I22" s="265"/>
      <c r="J22" s="259"/>
    </row>
    <row r="23" spans="1:10" x14ac:dyDescent="0.25">
      <c r="A23" s="367">
        <v>2043</v>
      </c>
      <c r="B23" s="363" t="s">
        <v>556</v>
      </c>
      <c r="C23" s="84"/>
      <c r="D23" s="79"/>
      <c r="E23" s="153"/>
      <c r="F23" s="111"/>
      <c r="G23" s="60"/>
      <c r="H23" s="111"/>
      <c r="I23" s="182" t="s">
        <v>557</v>
      </c>
      <c r="J23" s="259"/>
    </row>
    <row r="24" spans="1:10" ht="20.399999999999999" x14ac:dyDescent="0.25">
      <c r="A24" s="364">
        <v>204350</v>
      </c>
      <c r="B24" s="364" t="s">
        <v>558</v>
      </c>
      <c r="C24" s="84" t="s">
        <v>128</v>
      </c>
      <c r="D24" s="79">
        <v>0</v>
      </c>
      <c r="E24" s="153"/>
      <c r="F24" s="111"/>
      <c r="G24" s="60"/>
      <c r="H24" s="111"/>
      <c r="I24" s="107" t="s">
        <v>559</v>
      </c>
      <c r="J24" s="109" t="s">
        <v>121</v>
      </c>
    </row>
    <row r="25" spans="1:10" ht="20.399999999999999" x14ac:dyDescent="0.25">
      <c r="A25" s="364">
        <v>204360</v>
      </c>
      <c r="B25" s="364" t="s">
        <v>560</v>
      </c>
      <c r="C25" s="84" t="s">
        <v>128</v>
      </c>
      <c r="D25" s="79">
        <v>0</v>
      </c>
      <c r="E25" s="153"/>
      <c r="F25" s="79"/>
      <c r="G25" s="60"/>
      <c r="H25" s="111"/>
      <c r="I25" s="107"/>
      <c r="J25" s="109" t="s">
        <v>121</v>
      </c>
    </row>
    <row r="26" spans="1:10" ht="20.399999999999999" x14ac:dyDescent="0.25">
      <c r="A26" s="364">
        <v>204370</v>
      </c>
      <c r="B26" s="364" t="s">
        <v>561</v>
      </c>
      <c r="C26" s="84" t="s">
        <v>128</v>
      </c>
      <c r="D26" s="79">
        <v>0</v>
      </c>
      <c r="E26" s="153"/>
      <c r="F26" s="79"/>
      <c r="G26" s="60"/>
      <c r="H26" s="111"/>
      <c r="I26" s="107"/>
      <c r="J26" s="109" t="s">
        <v>121</v>
      </c>
    </row>
    <row r="27" spans="1:10" x14ac:dyDescent="0.25">
      <c r="A27" s="364"/>
      <c r="B27" s="359"/>
      <c r="C27" s="60"/>
      <c r="D27" s="79"/>
      <c r="E27" s="152"/>
      <c r="F27" s="79"/>
      <c r="G27" s="60"/>
      <c r="H27" s="79"/>
      <c r="I27" s="266"/>
      <c r="J27" s="259"/>
    </row>
    <row r="28" spans="1:10" x14ac:dyDescent="0.25">
      <c r="A28" s="359">
        <v>205020</v>
      </c>
      <c r="B28" s="362" t="s">
        <v>562</v>
      </c>
      <c r="C28" s="60" t="s">
        <v>164</v>
      </c>
      <c r="D28" s="79" t="s">
        <v>332</v>
      </c>
      <c r="E28" s="152"/>
      <c r="F28" s="79"/>
      <c r="G28" s="60"/>
      <c r="H28" s="79"/>
      <c r="I28" s="265"/>
      <c r="J28" s="259" t="s">
        <v>374</v>
      </c>
    </row>
    <row r="29" spans="1:10" x14ac:dyDescent="0.25">
      <c r="A29" s="362"/>
      <c r="B29" s="364"/>
      <c r="C29" s="60"/>
      <c r="D29" s="79"/>
      <c r="E29" s="152"/>
      <c r="F29" s="79"/>
      <c r="G29" s="60"/>
      <c r="H29" s="79"/>
      <c r="I29" s="265"/>
      <c r="J29" s="259"/>
    </row>
    <row r="30" spans="1:10" x14ac:dyDescent="0.25">
      <c r="A30" s="364"/>
      <c r="B30" s="359"/>
      <c r="C30" s="60"/>
      <c r="D30" s="79"/>
      <c r="E30" s="152"/>
      <c r="F30" s="79"/>
      <c r="G30" s="60"/>
      <c r="H30" s="79"/>
      <c r="I30" s="266"/>
      <c r="J30" s="259"/>
    </row>
    <row r="31" spans="1:10" ht="70.95" customHeight="1" x14ac:dyDescent="0.25">
      <c r="A31" s="359">
        <v>21</v>
      </c>
      <c r="B31" s="359" t="s">
        <v>563</v>
      </c>
      <c r="C31" s="60"/>
      <c r="D31" s="79"/>
      <c r="E31" s="152"/>
      <c r="F31" s="79"/>
      <c r="G31" s="60"/>
      <c r="H31" s="79"/>
      <c r="I31" s="266" t="s">
        <v>564</v>
      </c>
      <c r="J31" s="259"/>
    </row>
    <row r="32" spans="1:10" x14ac:dyDescent="0.25">
      <c r="A32" s="359"/>
      <c r="B32" s="364"/>
      <c r="C32" s="60"/>
      <c r="D32" s="79"/>
      <c r="E32" s="152"/>
      <c r="F32" s="79"/>
      <c r="G32" s="60"/>
      <c r="H32" s="79"/>
      <c r="I32" s="267"/>
      <c r="J32" s="277"/>
    </row>
    <row r="33" spans="1:236" ht="51" x14ac:dyDescent="0.25">
      <c r="A33" s="365">
        <v>211</v>
      </c>
      <c r="B33" s="365" t="s">
        <v>565</v>
      </c>
      <c r="C33" s="60"/>
      <c r="D33" s="79"/>
      <c r="E33" s="152"/>
      <c r="F33" s="79"/>
      <c r="G33" s="60"/>
      <c r="H33" s="79"/>
      <c r="I33" s="265" t="s">
        <v>566</v>
      </c>
      <c r="J33" s="259"/>
    </row>
    <row r="34" spans="1:236" ht="10.199999999999999" customHeight="1" x14ac:dyDescent="0.25">
      <c r="A34" s="364">
        <v>211010</v>
      </c>
      <c r="B34" s="364" t="s">
        <v>567</v>
      </c>
      <c r="C34" s="60" t="s">
        <v>156</v>
      </c>
      <c r="D34" s="79">
        <v>0</v>
      </c>
      <c r="E34" s="152"/>
      <c r="F34" s="79"/>
      <c r="G34" s="60"/>
      <c r="H34" s="79"/>
      <c r="I34" s="265"/>
      <c r="J34" s="109" t="s">
        <v>121</v>
      </c>
      <c r="K34" s="82"/>
      <c r="L34" s="82"/>
      <c r="M34" s="82"/>
      <c r="N34" s="82"/>
      <c r="O34" s="82"/>
      <c r="P34" s="82"/>
      <c r="Q34" s="82"/>
      <c r="R34" s="82"/>
      <c r="S34" s="82"/>
      <c r="T34" s="82"/>
      <c r="U34" s="82"/>
      <c r="V34" s="82"/>
      <c r="W34" s="82"/>
      <c r="X34" s="82"/>
      <c r="Y34" s="82"/>
      <c r="Z34" s="82"/>
      <c r="AA34" s="82"/>
      <c r="AB34" s="82"/>
      <c r="AC34" s="82"/>
      <c r="AD34" s="82"/>
      <c r="AE34" s="82"/>
      <c r="AF34" s="82"/>
      <c r="AG34" s="82"/>
      <c r="AH34" s="82"/>
      <c r="AI34" s="82"/>
      <c r="AJ34" s="82"/>
      <c r="AK34" s="82"/>
      <c r="AL34" s="82"/>
      <c r="AM34" s="82"/>
      <c r="AN34" s="82"/>
      <c r="AO34" s="82"/>
      <c r="AP34" s="82"/>
      <c r="AQ34" s="82"/>
      <c r="AR34" s="82"/>
      <c r="AS34" s="82"/>
      <c r="AT34" s="82"/>
      <c r="AU34" s="82"/>
      <c r="AV34" s="82"/>
      <c r="AW34" s="82"/>
      <c r="AX34" s="82"/>
      <c r="AY34" s="82"/>
      <c r="AZ34" s="82"/>
      <c r="BA34" s="82"/>
      <c r="BB34" s="82"/>
      <c r="BC34" s="82"/>
      <c r="BD34" s="82"/>
      <c r="BE34" s="82"/>
      <c r="BF34" s="82"/>
      <c r="BG34" s="82"/>
      <c r="BH34" s="82"/>
      <c r="BI34" s="82"/>
      <c r="BJ34" s="82"/>
      <c r="BK34" s="82"/>
      <c r="BL34" s="82"/>
      <c r="BM34" s="82"/>
      <c r="BN34" s="82"/>
      <c r="BO34" s="82"/>
      <c r="BP34" s="82"/>
      <c r="BQ34" s="82"/>
      <c r="BR34" s="82"/>
      <c r="BS34" s="82"/>
      <c r="BT34" s="82"/>
      <c r="BU34" s="82"/>
      <c r="BV34" s="82"/>
      <c r="BW34" s="82"/>
      <c r="BX34" s="82"/>
      <c r="BY34" s="82"/>
      <c r="BZ34" s="82"/>
      <c r="CA34" s="82"/>
      <c r="CB34" s="82"/>
      <c r="CC34" s="82"/>
      <c r="CD34" s="82"/>
      <c r="CE34" s="82"/>
      <c r="CF34" s="82"/>
      <c r="CG34" s="82"/>
      <c r="CH34" s="82"/>
      <c r="CI34" s="82"/>
      <c r="CJ34" s="82"/>
      <c r="CK34" s="82"/>
      <c r="CL34" s="82"/>
      <c r="CM34" s="82"/>
      <c r="CN34" s="82"/>
      <c r="CO34" s="82"/>
      <c r="CP34" s="82"/>
      <c r="CQ34" s="82"/>
      <c r="CR34" s="82"/>
      <c r="CS34" s="82"/>
      <c r="CT34" s="82"/>
      <c r="CU34" s="82"/>
      <c r="CV34" s="82"/>
      <c r="CW34" s="82"/>
      <c r="CX34" s="82"/>
      <c r="CY34" s="82"/>
      <c r="CZ34" s="82"/>
      <c r="DA34" s="82"/>
      <c r="DB34" s="82"/>
      <c r="DC34" s="82"/>
      <c r="DD34" s="82"/>
      <c r="DE34" s="82"/>
      <c r="DF34" s="82"/>
      <c r="DG34" s="82"/>
      <c r="DH34" s="82"/>
      <c r="DI34" s="82"/>
      <c r="DJ34" s="82"/>
      <c r="DK34" s="82"/>
      <c r="DL34" s="82"/>
      <c r="DM34" s="82"/>
      <c r="DN34" s="82"/>
      <c r="DO34" s="82"/>
      <c r="DP34" s="82"/>
      <c r="DQ34" s="82"/>
      <c r="DR34" s="82"/>
      <c r="DS34" s="82"/>
      <c r="DT34" s="82"/>
      <c r="DU34" s="82"/>
      <c r="DV34" s="82"/>
      <c r="DW34" s="82"/>
      <c r="DX34" s="82"/>
      <c r="DY34" s="82"/>
      <c r="DZ34" s="82"/>
      <c r="EA34" s="82"/>
      <c r="EB34" s="82"/>
      <c r="EC34" s="82"/>
      <c r="ED34" s="82"/>
      <c r="EE34" s="82"/>
      <c r="EF34" s="82"/>
      <c r="EG34" s="82"/>
      <c r="EH34" s="82"/>
      <c r="EI34" s="82"/>
      <c r="EJ34" s="82"/>
      <c r="EK34" s="82"/>
      <c r="EL34" s="82"/>
      <c r="EM34" s="82"/>
      <c r="EN34" s="82"/>
      <c r="EO34" s="82"/>
      <c r="EP34" s="82"/>
      <c r="EQ34" s="82"/>
      <c r="ER34" s="82"/>
      <c r="ES34" s="82"/>
      <c r="ET34" s="82"/>
      <c r="EU34" s="82"/>
      <c r="EV34" s="82"/>
      <c r="EW34" s="82"/>
      <c r="EX34" s="82"/>
      <c r="EY34" s="82"/>
      <c r="EZ34" s="82"/>
      <c r="FA34" s="82"/>
      <c r="FB34" s="82"/>
      <c r="FC34" s="82"/>
      <c r="FD34" s="82"/>
      <c r="FE34" s="82"/>
      <c r="FF34" s="82"/>
      <c r="FG34" s="82"/>
      <c r="FH34" s="82"/>
      <c r="FI34" s="82"/>
      <c r="FJ34" s="82"/>
      <c r="FK34" s="82"/>
      <c r="FL34" s="82"/>
      <c r="FM34" s="82"/>
      <c r="FN34" s="82"/>
      <c r="FO34" s="82"/>
      <c r="FP34" s="82"/>
      <c r="FQ34" s="82"/>
      <c r="FR34" s="82"/>
      <c r="FS34" s="82"/>
      <c r="FT34" s="82"/>
      <c r="FU34" s="82"/>
      <c r="FV34" s="82"/>
      <c r="FW34" s="82"/>
      <c r="FX34" s="82"/>
      <c r="FY34" s="82"/>
      <c r="FZ34" s="82"/>
      <c r="GA34" s="82"/>
      <c r="GB34" s="82"/>
      <c r="GC34" s="82"/>
      <c r="GD34" s="82"/>
      <c r="GE34" s="82"/>
      <c r="GF34" s="82"/>
      <c r="GG34" s="82"/>
      <c r="GH34" s="82"/>
      <c r="GI34" s="82"/>
      <c r="GJ34" s="82"/>
      <c r="GK34" s="82"/>
      <c r="GL34" s="82"/>
      <c r="GM34" s="82"/>
      <c r="GN34" s="82"/>
      <c r="GO34" s="82"/>
      <c r="GP34" s="82"/>
      <c r="GQ34" s="82"/>
      <c r="GR34" s="82"/>
      <c r="GS34" s="82"/>
      <c r="GT34" s="82"/>
      <c r="GU34" s="82"/>
      <c r="GV34" s="82"/>
      <c r="GW34" s="82"/>
      <c r="GX34" s="82"/>
      <c r="GY34" s="82"/>
      <c r="GZ34" s="82"/>
      <c r="HA34" s="82"/>
      <c r="HB34" s="82"/>
      <c r="HC34" s="82"/>
      <c r="HD34" s="82"/>
      <c r="HE34" s="82"/>
      <c r="HF34" s="82"/>
      <c r="HG34" s="82"/>
      <c r="HH34" s="82"/>
      <c r="HI34" s="82"/>
      <c r="HJ34" s="82"/>
      <c r="HK34" s="82"/>
      <c r="HL34" s="82"/>
      <c r="HM34" s="82"/>
      <c r="HN34" s="82"/>
      <c r="HO34" s="82"/>
      <c r="HP34" s="82"/>
      <c r="HQ34" s="82"/>
      <c r="HR34" s="82"/>
      <c r="HS34" s="82"/>
      <c r="HT34" s="82"/>
      <c r="HU34" s="82"/>
      <c r="HV34" s="82"/>
      <c r="HW34" s="82"/>
      <c r="HX34" s="82"/>
      <c r="HY34" s="82"/>
      <c r="HZ34" s="82"/>
      <c r="IA34" s="82"/>
      <c r="IB34" s="82"/>
    </row>
    <row r="35" spans="1:236" s="112" customFormat="1" x14ac:dyDescent="0.25">
      <c r="A35" s="364">
        <v>211020</v>
      </c>
      <c r="B35" s="366" t="s">
        <v>568</v>
      </c>
      <c r="C35" s="84" t="s">
        <v>156</v>
      </c>
      <c r="D35" s="79">
        <v>0</v>
      </c>
      <c r="E35" s="153"/>
      <c r="F35" s="79"/>
      <c r="G35" s="84"/>
      <c r="H35" s="111"/>
      <c r="I35" s="118"/>
      <c r="J35" s="109" t="s">
        <v>121</v>
      </c>
    </row>
    <row r="36" spans="1:236" x14ac:dyDescent="0.25">
      <c r="A36" s="364">
        <v>211030</v>
      </c>
      <c r="B36" s="366" t="s">
        <v>569</v>
      </c>
      <c r="C36" s="84" t="s">
        <v>156</v>
      </c>
      <c r="D36" s="79">
        <v>0</v>
      </c>
      <c r="E36" s="153"/>
      <c r="F36" s="79"/>
      <c r="G36" s="84"/>
      <c r="H36" s="111"/>
      <c r="I36" s="118"/>
      <c r="J36" s="109" t="s">
        <v>121</v>
      </c>
    </row>
    <row r="37" spans="1:236" x14ac:dyDescent="0.25">
      <c r="A37" s="364">
        <v>211040</v>
      </c>
      <c r="B37" s="366" t="s">
        <v>570</v>
      </c>
      <c r="C37" s="84" t="s">
        <v>508</v>
      </c>
      <c r="D37" s="79" t="s">
        <v>165</v>
      </c>
      <c r="E37" s="153"/>
      <c r="F37" s="79"/>
      <c r="G37" s="84"/>
      <c r="H37" s="111"/>
      <c r="I37" s="265" t="s">
        <v>571</v>
      </c>
      <c r="J37" s="109" t="s">
        <v>121</v>
      </c>
    </row>
    <row r="38" spans="1:236" s="112" customFormat="1" x14ac:dyDescent="0.25">
      <c r="A38" s="359"/>
      <c r="B38" s="359"/>
      <c r="C38" s="60"/>
      <c r="D38" s="79"/>
      <c r="E38" s="152"/>
      <c r="F38" s="79"/>
      <c r="G38" s="60"/>
      <c r="H38" s="79"/>
      <c r="I38" s="266"/>
      <c r="J38" s="259"/>
    </row>
    <row r="39" spans="1:236" s="112" customFormat="1" ht="51" x14ac:dyDescent="0.25">
      <c r="A39" s="365">
        <v>22</v>
      </c>
      <c r="B39" s="365" t="s">
        <v>572</v>
      </c>
      <c r="C39" s="82"/>
      <c r="D39" s="82"/>
      <c r="E39" s="155"/>
      <c r="F39" s="82"/>
      <c r="G39" s="82"/>
      <c r="H39" s="82"/>
      <c r="I39" s="313" t="s">
        <v>573</v>
      </c>
      <c r="J39" s="120"/>
    </row>
    <row r="40" spans="1:236" s="112" customFormat="1" x14ac:dyDescent="0.25">
      <c r="A40" s="367">
        <v>2211</v>
      </c>
      <c r="B40" s="367" t="s">
        <v>574</v>
      </c>
      <c r="C40" s="60"/>
      <c r="D40" s="79"/>
      <c r="E40" s="152"/>
      <c r="F40" s="79"/>
      <c r="G40" s="60"/>
      <c r="H40" s="79"/>
      <c r="I40" s="265"/>
      <c r="J40" s="259"/>
    </row>
    <row r="41" spans="1:236" s="112" customFormat="1" x14ac:dyDescent="0.25">
      <c r="A41" s="364">
        <v>221110</v>
      </c>
      <c r="B41" s="364" t="s">
        <v>575</v>
      </c>
      <c r="C41" s="60" t="s">
        <v>125</v>
      </c>
      <c r="D41" s="79">
        <v>0</v>
      </c>
      <c r="E41" s="152"/>
      <c r="F41" s="79"/>
      <c r="G41" s="60"/>
      <c r="H41" s="79"/>
      <c r="I41" s="265"/>
      <c r="J41" s="109" t="s">
        <v>121</v>
      </c>
    </row>
    <row r="42" spans="1:236" s="112" customFormat="1" x14ac:dyDescent="0.25">
      <c r="A42" s="364">
        <v>221120</v>
      </c>
      <c r="B42" s="364" t="s">
        <v>576</v>
      </c>
      <c r="C42" s="60" t="s">
        <v>125</v>
      </c>
      <c r="D42" s="79">
        <v>0</v>
      </c>
      <c r="E42" s="152"/>
      <c r="F42" s="79"/>
      <c r="G42" s="60"/>
      <c r="H42" s="79"/>
      <c r="I42" s="265"/>
      <c r="J42" s="109" t="s">
        <v>121</v>
      </c>
    </row>
    <row r="43" spans="1:236" s="112" customFormat="1" x14ac:dyDescent="0.25">
      <c r="A43" s="364">
        <v>221130</v>
      </c>
      <c r="B43" s="364" t="s">
        <v>577</v>
      </c>
      <c r="C43" s="60" t="s">
        <v>125</v>
      </c>
      <c r="D43" s="79">
        <v>0</v>
      </c>
      <c r="E43" s="152"/>
      <c r="F43" s="79"/>
      <c r="G43" s="60"/>
      <c r="H43" s="79"/>
      <c r="I43" s="265"/>
      <c r="J43" s="109" t="s">
        <v>121</v>
      </c>
    </row>
    <row r="44" spans="1:236" s="112" customFormat="1" x14ac:dyDescent="0.25">
      <c r="A44" s="364">
        <v>221140</v>
      </c>
      <c r="B44" s="364" t="s">
        <v>578</v>
      </c>
      <c r="C44" s="60" t="s">
        <v>125</v>
      </c>
      <c r="D44" s="79">
        <v>0</v>
      </c>
      <c r="E44" s="152"/>
      <c r="F44" s="79"/>
      <c r="G44" s="60"/>
      <c r="H44" s="79"/>
      <c r="I44" s="265"/>
      <c r="J44" s="109" t="s">
        <v>121</v>
      </c>
    </row>
    <row r="45" spans="1:236" s="112" customFormat="1" x14ac:dyDescent="0.25">
      <c r="A45" s="364"/>
      <c r="B45" s="364"/>
      <c r="C45" s="60"/>
      <c r="D45" s="79"/>
      <c r="E45" s="152"/>
      <c r="F45" s="79"/>
      <c r="G45" s="60"/>
      <c r="H45" s="79"/>
      <c r="I45" s="265"/>
      <c r="J45" s="259"/>
    </row>
    <row r="46" spans="1:236" s="112" customFormat="1" x14ac:dyDescent="0.25">
      <c r="A46" s="363">
        <v>2212</v>
      </c>
      <c r="B46" s="363" t="s">
        <v>67</v>
      </c>
      <c r="C46" s="60"/>
      <c r="D46" s="79"/>
      <c r="E46" s="152"/>
      <c r="F46" s="79"/>
      <c r="G46" s="60"/>
      <c r="H46" s="79"/>
      <c r="I46" s="265"/>
      <c r="J46" s="259"/>
    </row>
    <row r="47" spans="1:236" s="112" customFormat="1" x14ac:dyDescent="0.25">
      <c r="A47" s="364">
        <v>221210</v>
      </c>
      <c r="B47" s="364" t="s">
        <v>575</v>
      </c>
      <c r="C47" s="60" t="s">
        <v>125</v>
      </c>
      <c r="D47" s="79">
        <v>0</v>
      </c>
      <c r="E47" s="152"/>
      <c r="F47" s="79"/>
      <c r="G47" s="60"/>
      <c r="H47" s="79"/>
      <c r="I47" s="265"/>
      <c r="J47" s="109" t="s">
        <v>121</v>
      </c>
    </row>
    <row r="48" spans="1:236" s="112" customFormat="1" x14ac:dyDescent="0.25">
      <c r="A48" s="364">
        <v>221220</v>
      </c>
      <c r="B48" s="364" t="s">
        <v>576</v>
      </c>
      <c r="C48" s="60" t="s">
        <v>125</v>
      </c>
      <c r="D48" s="79">
        <v>0</v>
      </c>
      <c r="E48" s="152"/>
      <c r="F48" s="79"/>
      <c r="G48" s="60"/>
      <c r="H48" s="79"/>
      <c r="I48" s="265"/>
      <c r="J48" s="109" t="s">
        <v>121</v>
      </c>
    </row>
    <row r="49" spans="1:10" x14ac:dyDescent="0.25">
      <c r="A49" s="364">
        <v>221230</v>
      </c>
      <c r="B49" s="364" t="s">
        <v>577</v>
      </c>
      <c r="C49" s="60" t="s">
        <v>125</v>
      </c>
      <c r="D49" s="79">
        <v>0</v>
      </c>
      <c r="E49" s="152"/>
      <c r="F49" s="79"/>
      <c r="G49" s="60"/>
      <c r="H49" s="79"/>
      <c r="I49" s="265"/>
      <c r="J49" s="109" t="s">
        <v>121</v>
      </c>
    </row>
    <row r="50" spans="1:10" x14ac:dyDescent="0.25">
      <c r="A50" s="364">
        <v>221240</v>
      </c>
      <c r="B50" s="364" t="s">
        <v>578</v>
      </c>
      <c r="C50" s="60" t="s">
        <v>125</v>
      </c>
      <c r="D50" s="79">
        <v>0</v>
      </c>
      <c r="E50" s="152"/>
      <c r="F50" s="79"/>
      <c r="G50" s="60"/>
      <c r="H50" s="79"/>
      <c r="I50" s="265"/>
      <c r="J50" s="109" t="s">
        <v>121</v>
      </c>
    </row>
    <row r="51" spans="1:10" x14ac:dyDescent="0.25">
      <c r="A51" s="364"/>
      <c r="B51" s="364"/>
      <c r="C51" s="60"/>
      <c r="D51" s="79"/>
      <c r="E51" s="152"/>
      <c r="F51" s="79"/>
      <c r="G51" s="60"/>
      <c r="H51" s="79"/>
      <c r="I51" s="268"/>
      <c r="J51" s="277"/>
    </row>
    <row r="52" spans="1:10" x14ac:dyDescent="0.25">
      <c r="A52" s="363">
        <v>2213</v>
      </c>
      <c r="B52" s="363" t="s">
        <v>579</v>
      </c>
      <c r="C52" s="60"/>
      <c r="D52" s="79"/>
      <c r="E52" s="152"/>
      <c r="F52" s="79"/>
      <c r="G52" s="60"/>
      <c r="H52" s="79"/>
      <c r="I52" s="265" t="s">
        <v>557</v>
      </c>
      <c r="J52" s="259"/>
    </row>
    <row r="53" spans="1:10" x14ac:dyDescent="0.25">
      <c r="A53" s="364">
        <v>221310</v>
      </c>
      <c r="B53" s="364" t="s">
        <v>575</v>
      </c>
      <c r="C53" s="60" t="s">
        <v>125</v>
      </c>
      <c r="D53" s="79">
        <v>0</v>
      </c>
      <c r="E53" s="152"/>
      <c r="F53" s="79"/>
      <c r="G53" s="60"/>
      <c r="H53" s="79"/>
      <c r="I53" s="265"/>
      <c r="J53" s="109" t="s">
        <v>121</v>
      </c>
    </row>
    <row r="54" spans="1:10" s="112" customFormat="1" x14ac:dyDescent="0.25">
      <c r="A54" s="364">
        <v>221320</v>
      </c>
      <c r="B54" s="364" t="s">
        <v>576</v>
      </c>
      <c r="C54" s="60" t="s">
        <v>125</v>
      </c>
      <c r="D54" s="79">
        <v>0</v>
      </c>
      <c r="E54" s="152"/>
      <c r="F54" s="79"/>
      <c r="G54" s="60"/>
      <c r="H54" s="79"/>
      <c r="I54" s="265"/>
      <c r="J54" s="109" t="s">
        <v>121</v>
      </c>
    </row>
    <row r="55" spans="1:10" s="112" customFormat="1" x14ac:dyDescent="0.25">
      <c r="A55" s="364">
        <v>221330</v>
      </c>
      <c r="B55" s="364" t="s">
        <v>577</v>
      </c>
      <c r="C55" s="60" t="s">
        <v>125</v>
      </c>
      <c r="D55" s="79">
        <v>0</v>
      </c>
      <c r="E55" s="152"/>
      <c r="F55" s="79"/>
      <c r="G55" s="60"/>
      <c r="H55" s="79"/>
      <c r="I55" s="265"/>
      <c r="J55" s="109" t="s">
        <v>121</v>
      </c>
    </row>
    <row r="56" spans="1:10" s="112" customFormat="1" x14ac:dyDescent="0.25">
      <c r="A56" s="364">
        <v>221340</v>
      </c>
      <c r="B56" s="364" t="s">
        <v>578</v>
      </c>
      <c r="C56" s="60" t="s">
        <v>125</v>
      </c>
      <c r="D56" s="79">
        <v>0</v>
      </c>
      <c r="E56" s="152"/>
      <c r="F56" s="79"/>
      <c r="G56" s="60"/>
      <c r="H56" s="79"/>
      <c r="I56" s="265"/>
      <c r="J56" s="109" t="s">
        <v>121</v>
      </c>
    </row>
    <row r="57" spans="1:10" s="112" customFormat="1" x14ac:dyDescent="0.25">
      <c r="A57" s="364"/>
      <c r="B57" s="364"/>
      <c r="C57" s="60"/>
      <c r="D57" s="79"/>
      <c r="E57" s="152"/>
      <c r="F57" s="79"/>
      <c r="G57" s="60"/>
      <c r="H57" s="79"/>
      <c r="I57" s="265"/>
      <c r="J57" s="109"/>
    </row>
    <row r="58" spans="1:10" ht="54.6" customHeight="1" x14ac:dyDescent="0.25">
      <c r="A58" s="361">
        <v>23</v>
      </c>
      <c r="B58" s="361" t="s">
        <v>580</v>
      </c>
      <c r="C58" s="60"/>
      <c r="D58" s="79"/>
      <c r="E58" s="152"/>
      <c r="F58" s="79"/>
      <c r="G58" s="60"/>
      <c r="H58" s="79"/>
      <c r="I58" s="266" t="s">
        <v>581</v>
      </c>
      <c r="J58" s="259"/>
    </row>
    <row r="59" spans="1:10" x14ac:dyDescent="0.25">
      <c r="A59" s="61">
        <v>231</v>
      </c>
      <c r="B59" s="361" t="s">
        <v>582</v>
      </c>
      <c r="C59" s="81"/>
      <c r="D59" s="121"/>
      <c r="E59" s="152"/>
      <c r="F59" s="121"/>
      <c r="G59" s="81"/>
      <c r="H59" s="121"/>
      <c r="I59" s="269"/>
      <c r="J59" s="278"/>
    </row>
    <row r="60" spans="1:10" x14ac:dyDescent="0.25">
      <c r="A60" s="60">
        <v>231010</v>
      </c>
      <c r="B60" s="362" t="s">
        <v>583</v>
      </c>
      <c r="C60" s="60" t="s">
        <v>128</v>
      </c>
      <c r="D60" s="79">
        <v>0</v>
      </c>
      <c r="E60" s="152"/>
      <c r="F60" s="79"/>
      <c r="G60" s="60"/>
      <c r="H60" s="121"/>
      <c r="I60" s="269"/>
      <c r="J60" s="109" t="s">
        <v>121</v>
      </c>
    </row>
    <row r="61" spans="1:10" x14ac:dyDescent="0.25">
      <c r="A61" s="60">
        <v>231011</v>
      </c>
      <c r="B61" s="362" t="s">
        <v>584</v>
      </c>
      <c r="C61" s="60" t="s">
        <v>128</v>
      </c>
      <c r="D61" s="79">
        <v>0</v>
      </c>
      <c r="E61" s="152"/>
      <c r="F61" s="79"/>
      <c r="G61" s="60"/>
      <c r="H61" s="121"/>
      <c r="I61" s="269"/>
      <c r="J61" s="109" t="s">
        <v>121</v>
      </c>
    </row>
    <row r="62" spans="1:10" x14ac:dyDescent="0.25">
      <c r="A62" s="60">
        <v>231020</v>
      </c>
      <c r="B62" s="362" t="s">
        <v>585</v>
      </c>
      <c r="C62" s="60" t="s">
        <v>128</v>
      </c>
      <c r="D62" s="79">
        <v>0</v>
      </c>
      <c r="E62" s="152"/>
      <c r="F62" s="79"/>
      <c r="G62" s="60"/>
      <c r="H62" s="121"/>
      <c r="I62" s="269"/>
      <c r="J62" s="109" t="s">
        <v>121</v>
      </c>
    </row>
    <row r="63" spans="1:10" x14ac:dyDescent="0.25">
      <c r="A63" s="60">
        <v>231110</v>
      </c>
      <c r="B63" s="362" t="s">
        <v>586</v>
      </c>
      <c r="C63" s="60" t="s">
        <v>128</v>
      </c>
      <c r="D63" s="79">
        <v>0</v>
      </c>
      <c r="E63" s="152"/>
      <c r="F63" s="79"/>
      <c r="G63" s="60"/>
      <c r="H63" s="121"/>
      <c r="I63" s="269"/>
      <c r="J63" s="109" t="s">
        <v>121</v>
      </c>
    </row>
    <row r="64" spans="1:10" x14ac:dyDescent="0.25">
      <c r="A64" s="60">
        <v>231111</v>
      </c>
      <c r="B64" s="362" t="s">
        <v>587</v>
      </c>
      <c r="C64" s="60" t="s">
        <v>128</v>
      </c>
      <c r="D64" s="79">
        <v>0</v>
      </c>
      <c r="E64" s="152"/>
      <c r="F64" s="79"/>
      <c r="G64" s="60"/>
      <c r="H64" s="121"/>
      <c r="I64" s="269"/>
      <c r="J64" s="109" t="s">
        <v>121</v>
      </c>
    </row>
    <row r="65" spans="1:10" x14ac:dyDescent="0.25">
      <c r="A65" s="60">
        <v>231120</v>
      </c>
      <c r="B65" s="362" t="s">
        <v>588</v>
      </c>
      <c r="C65" s="60" t="s">
        <v>128</v>
      </c>
      <c r="D65" s="79">
        <v>0</v>
      </c>
      <c r="E65" s="152"/>
      <c r="F65" s="79"/>
      <c r="G65" s="60"/>
      <c r="H65" s="79"/>
      <c r="I65" s="270"/>
      <c r="J65" s="109" t="s">
        <v>121</v>
      </c>
    </row>
    <row r="66" spans="1:10" x14ac:dyDescent="0.25">
      <c r="A66" s="60">
        <v>231210</v>
      </c>
      <c r="B66" s="362" t="s">
        <v>589</v>
      </c>
      <c r="C66" s="60" t="s">
        <v>128</v>
      </c>
      <c r="D66" s="79">
        <v>0</v>
      </c>
      <c r="E66" s="152"/>
      <c r="F66" s="79"/>
      <c r="G66" s="60"/>
      <c r="H66" s="79"/>
      <c r="I66" s="271"/>
      <c r="J66" s="109" t="s">
        <v>121</v>
      </c>
    </row>
    <row r="67" spans="1:10" x14ac:dyDescent="0.25">
      <c r="A67" s="60">
        <v>231211</v>
      </c>
      <c r="B67" s="362" t="s">
        <v>590</v>
      </c>
      <c r="C67" s="60" t="s">
        <v>128</v>
      </c>
      <c r="D67" s="79">
        <v>0</v>
      </c>
      <c r="E67" s="152"/>
      <c r="F67" s="79"/>
      <c r="G67" s="60"/>
      <c r="H67" s="79"/>
      <c r="I67" s="271"/>
      <c r="J67" s="109" t="s">
        <v>121</v>
      </c>
    </row>
    <row r="68" spans="1:10" x14ac:dyDescent="0.25">
      <c r="A68" s="60">
        <v>231220</v>
      </c>
      <c r="B68" s="362" t="s">
        <v>591</v>
      </c>
      <c r="C68" s="60" t="s">
        <v>128</v>
      </c>
      <c r="D68" s="79">
        <v>0</v>
      </c>
      <c r="E68" s="152"/>
      <c r="F68" s="79"/>
      <c r="G68" s="60"/>
      <c r="H68" s="79"/>
      <c r="I68" s="265"/>
      <c r="J68" s="109" t="s">
        <v>121</v>
      </c>
    </row>
    <row r="69" spans="1:10" x14ac:dyDescent="0.25">
      <c r="A69" s="60"/>
      <c r="B69" s="362"/>
      <c r="C69" s="60"/>
      <c r="D69" s="79"/>
      <c r="E69" s="152"/>
      <c r="F69" s="79"/>
      <c r="G69" s="60"/>
      <c r="H69" s="79"/>
      <c r="I69" s="265"/>
      <c r="J69" s="109"/>
    </row>
    <row r="70" spans="1:10" x14ac:dyDescent="0.25">
      <c r="A70" s="61">
        <v>232</v>
      </c>
      <c r="B70" s="361" t="s">
        <v>592</v>
      </c>
      <c r="C70" s="60"/>
      <c r="D70" s="79"/>
      <c r="E70" s="152"/>
      <c r="F70" s="79"/>
      <c r="G70" s="60"/>
      <c r="H70" s="79"/>
      <c r="I70" s="266"/>
      <c r="J70" s="259"/>
    </row>
    <row r="71" spans="1:10" x14ac:dyDescent="0.25">
      <c r="A71" s="60">
        <v>232010</v>
      </c>
      <c r="B71" s="362" t="s">
        <v>593</v>
      </c>
      <c r="C71" s="60" t="s">
        <v>128</v>
      </c>
      <c r="D71" s="79">
        <v>0</v>
      </c>
      <c r="E71" s="152"/>
      <c r="F71" s="79"/>
      <c r="G71" s="60"/>
      <c r="H71" s="79"/>
      <c r="I71" s="495"/>
      <c r="J71" s="109" t="s">
        <v>121</v>
      </c>
    </row>
    <row r="72" spans="1:10" x14ac:dyDescent="0.25">
      <c r="A72" s="60">
        <v>232011</v>
      </c>
      <c r="B72" s="362" t="s">
        <v>594</v>
      </c>
      <c r="C72" s="60" t="s">
        <v>128</v>
      </c>
      <c r="D72" s="79">
        <v>0</v>
      </c>
      <c r="E72" s="152"/>
      <c r="F72" s="79"/>
      <c r="G72" s="84"/>
      <c r="H72" s="79"/>
      <c r="I72" s="495"/>
      <c r="J72" s="109" t="s">
        <v>121</v>
      </c>
    </row>
    <row r="73" spans="1:10" x14ac:dyDescent="0.25">
      <c r="A73" s="60">
        <v>232020</v>
      </c>
      <c r="B73" s="362" t="s">
        <v>595</v>
      </c>
      <c r="C73" s="60" t="s">
        <v>128</v>
      </c>
      <c r="D73" s="79">
        <v>0</v>
      </c>
      <c r="E73" s="152"/>
      <c r="F73" s="79"/>
      <c r="G73" s="84"/>
      <c r="H73" s="79"/>
      <c r="I73" s="495"/>
      <c r="J73" s="109" t="s">
        <v>121</v>
      </c>
    </row>
    <row r="74" spans="1:10" x14ac:dyDescent="0.25">
      <c r="A74" s="60">
        <v>232110</v>
      </c>
      <c r="B74" s="362" t="s">
        <v>596</v>
      </c>
      <c r="C74" s="60" t="s">
        <v>128</v>
      </c>
      <c r="D74" s="79">
        <v>0</v>
      </c>
      <c r="E74" s="152"/>
      <c r="F74" s="79"/>
      <c r="G74" s="84"/>
      <c r="H74" s="79"/>
      <c r="I74" s="495"/>
      <c r="J74" s="109" t="s">
        <v>121</v>
      </c>
    </row>
    <row r="75" spans="1:10" x14ac:dyDescent="0.25">
      <c r="A75" s="60">
        <v>232111</v>
      </c>
      <c r="B75" s="362" t="s">
        <v>597</v>
      </c>
      <c r="C75" s="60" t="s">
        <v>128</v>
      </c>
      <c r="D75" s="79">
        <v>0</v>
      </c>
      <c r="E75" s="152"/>
      <c r="F75" s="79"/>
      <c r="G75" s="84"/>
      <c r="H75" s="79"/>
      <c r="I75" s="495"/>
      <c r="J75" s="109" t="s">
        <v>121</v>
      </c>
    </row>
    <row r="76" spans="1:10" x14ac:dyDescent="0.25">
      <c r="A76" s="81">
        <v>232120</v>
      </c>
      <c r="B76" s="368" t="s">
        <v>598</v>
      </c>
      <c r="C76" s="60" t="s">
        <v>128</v>
      </c>
      <c r="D76" s="79">
        <v>0</v>
      </c>
      <c r="E76" s="152"/>
      <c r="F76" s="79"/>
      <c r="G76" s="60"/>
      <c r="H76" s="79"/>
      <c r="I76" s="496"/>
      <c r="J76" s="109" t="s">
        <v>121</v>
      </c>
    </row>
    <row r="77" spans="1:10" x14ac:dyDescent="0.25">
      <c r="A77" s="60">
        <v>232210</v>
      </c>
      <c r="B77" s="362" t="s">
        <v>599</v>
      </c>
      <c r="C77" s="60" t="s">
        <v>128</v>
      </c>
      <c r="D77" s="79">
        <v>0</v>
      </c>
      <c r="E77" s="152"/>
      <c r="F77" s="79"/>
      <c r="G77" s="60"/>
      <c r="H77" s="79"/>
      <c r="I77" s="495"/>
      <c r="J77" s="109" t="s">
        <v>121</v>
      </c>
    </row>
    <row r="78" spans="1:10" x14ac:dyDescent="0.25">
      <c r="A78" s="60">
        <v>232211</v>
      </c>
      <c r="B78" s="362" t="s">
        <v>600</v>
      </c>
      <c r="C78" s="60" t="s">
        <v>128</v>
      </c>
      <c r="D78" s="79">
        <v>0</v>
      </c>
      <c r="E78" s="152"/>
      <c r="F78" s="79"/>
      <c r="G78" s="60"/>
      <c r="H78" s="79"/>
      <c r="I78" s="495"/>
      <c r="J78" s="109" t="s">
        <v>121</v>
      </c>
    </row>
    <row r="79" spans="1:10" x14ac:dyDescent="0.25">
      <c r="A79" s="60">
        <v>232220</v>
      </c>
      <c r="B79" s="362" t="s">
        <v>601</v>
      </c>
      <c r="C79" s="60" t="s">
        <v>128</v>
      </c>
      <c r="D79" s="79">
        <v>0</v>
      </c>
      <c r="E79" s="152"/>
      <c r="F79" s="79"/>
      <c r="G79" s="60"/>
      <c r="H79" s="79"/>
      <c r="I79" s="496"/>
      <c r="J79" s="109" t="s">
        <v>121</v>
      </c>
    </row>
    <row r="80" spans="1:10" x14ac:dyDescent="0.25">
      <c r="A80" s="61"/>
      <c r="B80" s="361"/>
      <c r="C80" s="60"/>
      <c r="D80" s="79"/>
      <c r="E80" s="152"/>
      <c r="F80" s="79"/>
      <c r="G80" s="60"/>
      <c r="H80" s="79"/>
      <c r="I80" s="268"/>
      <c r="J80" s="277"/>
    </row>
    <row r="81" spans="1:10" x14ac:dyDescent="0.25">
      <c r="A81" s="61">
        <v>233</v>
      </c>
      <c r="B81" s="361" t="s">
        <v>602</v>
      </c>
      <c r="C81" s="60"/>
      <c r="D81" s="79"/>
      <c r="E81" s="152"/>
      <c r="F81" s="79"/>
      <c r="G81" s="60"/>
      <c r="H81" s="79"/>
      <c r="I81" s="272" t="s">
        <v>557</v>
      </c>
      <c r="J81" s="277"/>
    </row>
    <row r="82" spans="1:10" x14ac:dyDescent="0.25">
      <c r="A82" s="81">
        <v>233010</v>
      </c>
      <c r="B82" s="368" t="s">
        <v>603</v>
      </c>
      <c r="C82" s="81" t="s">
        <v>128</v>
      </c>
      <c r="D82" s="79">
        <v>0</v>
      </c>
      <c r="E82" s="152"/>
      <c r="F82" s="79"/>
      <c r="G82" s="81"/>
      <c r="H82" s="79"/>
      <c r="J82" s="109" t="s">
        <v>121</v>
      </c>
    </row>
    <row r="83" spans="1:10" x14ac:dyDescent="0.25">
      <c r="A83" s="81">
        <v>233011</v>
      </c>
      <c r="B83" s="362" t="s">
        <v>604</v>
      </c>
      <c r="C83" s="60" t="s">
        <v>128</v>
      </c>
      <c r="D83" s="79">
        <v>0</v>
      </c>
      <c r="E83" s="152"/>
      <c r="F83" s="79"/>
      <c r="G83" s="81"/>
      <c r="H83" s="79"/>
      <c r="J83" s="109" t="s">
        <v>121</v>
      </c>
    </row>
    <row r="84" spans="1:10" x14ac:dyDescent="0.25">
      <c r="A84" s="81">
        <v>233020</v>
      </c>
      <c r="B84" s="368" t="s">
        <v>605</v>
      </c>
      <c r="C84" s="60" t="s">
        <v>128</v>
      </c>
      <c r="D84" s="79">
        <v>0</v>
      </c>
      <c r="E84" s="152"/>
      <c r="F84" s="79"/>
      <c r="G84" s="81"/>
      <c r="H84" s="79"/>
      <c r="I84" s="114"/>
      <c r="J84" s="109" t="s">
        <v>121</v>
      </c>
    </row>
    <row r="85" spans="1:10" x14ac:dyDescent="0.25">
      <c r="A85" s="81">
        <v>233110</v>
      </c>
      <c r="B85" s="368" t="s">
        <v>606</v>
      </c>
      <c r="C85" s="60" t="s">
        <v>128</v>
      </c>
      <c r="D85" s="79">
        <v>0</v>
      </c>
      <c r="E85" s="152"/>
      <c r="F85" s="79"/>
      <c r="G85" s="81"/>
      <c r="H85" s="79"/>
      <c r="I85" s="273"/>
      <c r="J85" s="109" t="s">
        <v>121</v>
      </c>
    </row>
    <row r="86" spans="1:10" x14ac:dyDescent="0.25">
      <c r="A86" s="81">
        <v>233111</v>
      </c>
      <c r="B86" s="362" t="s">
        <v>607</v>
      </c>
      <c r="C86" s="60" t="s">
        <v>128</v>
      </c>
      <c r="D86" s="79">
        <v>0</v>
      </c>
      <c r="E86" s="152"/>
      <c r="F86" s="79"/>
      <c r="G86" s="81"/>
      <c r="H86" s="79"/>
      <c r="I86" s="273"/>
      <c r="J86" s="109" t="s">
        <v>121</v>
      </c>
    </row>
    <row r="87" spans="1:10" x14ac:dyDescent="0.25">
      <c r="A87" s="60">
        <v>233120</v>
      </c>
      <c r="B87" s="362" t="s">
        <v>608</v>
      </c>
      <c r="C87" s="60" t="s">
        <v>128</v>
      </c>
      <c r="D87" s="79">
        <v>0</v>
      </c>
      <c r="E87" s="152"/>
      <c r="F87" s="79"/>
      <c r="G87" s="60"/>
      <c r="H87" s="79"/>
      <c r="I87" s="273"/>
      <c r="J87" s="109" t="s">
        <v>121</v>
      </c>
    </row>
    <row r="88" spans="1:10" x14ac:dyDescent="0.25">
      <c r="A88" s="81">
        <v>233210</v>
      </c>
      <c r="B88" s="368" t="s">
        <v>609</v>
      </c>
      <c r="C88" s="60" t="s">
        <v>128</v>
      </c>
      <c r="D88" s="79">
        <v>0</v>
      </c>
      <c r="E88" s="152"/>
      <c r="F88" s="79"/>
      <c r="G88" s="60"/>
      <c r="H88" s="79"/>
      <c r="I88" s="266"/>
      <c r="J88" s="109" t="s">
        <v>121</v>
      </c>
    </row>
    <row r="89" spans="1:10" x14ac:dyDescent="0.25">
      <c r="A89" s="81">
        <v>233211</v>
      </c>
      <c r="B89" s="362" t="s">
        <v>610</v>
      </c>
      <c r="C89" s="60" t="s">
        <v>128</v>
      </c>
      <c r="D89" s="79">
        <v>0</v>
      </c>
      <c r="E89" s="152"/>
      <c r="F89" s="79"/>
      <c r="G89" s="60"/>
      <c r="H89" s="79"/>
      <c r="I89" s="266"/>
      <c r="J89" s="109" t="s">
        <v>121</v>
      </c>
    </row>
    <row r="90" spans="1:10" x14ac:dyDescent="0.25">
      <c r="A90" s="81">
        <v>233220</v>
      </c>
      <c r="B90" s="368" t="s">
        <v>611</v>
      </c>
      <c r="C90" s="60" t="s">
        <v>128</v>
      </c>
      <c r="D90" s="79">
        <v>0</v>
      </c>
      <c r="E90" s="152"/>
      <c r="F90" s="79"/>
      <c r="G90" s="60"/>
      <c r="H90" s="79"/>
      <c r="I90" s="266"/>
      <c r="J90" s="109" t="s">
        <v>121</v>
      </c>
    </row>
    <row r="91" spans="1:10" x14ac:dyDescent="0.25">
      <c r="A91" s="368"/>
      <c r="B91" s="368"/>
      <c r="C91" s="81"/>
      <c r="D91" s="79"/>
      <c r="E91" s="152"/>
      <c r="F91" s="79"/>
      <c r="G91" s="60"/>
      <c r="H91" s="79"/>
      <c r="I91" s="266"/>
      <c r="J91" s="109"/>
    </row>
    <row r="92" spans="1:10" ht="58.95" customHeight="1" x14ac:dyDescent="0.25">
      <c r="A92" s="359">
        <v>24</v>
      </c>
      <c r="B92" s="359" t="s">
        <v>612</v>
      </c>
      <c r="C92" s="60"/>
      <c r="D92" s="79"/>
      <c r="E92" s="152"/>
      <c r="F92" s="79"/>
      <c r="G92" s="60"/>
      <c r="H92" s="79"/>
      <c r="I92" s="266" t="s">
        <v>613</v>
      </c>
      <c r="J92" s="259"/>
    </row>
    <row r="93" spans="1:10" x14ac:dyDescent="0.25">
      <c r="A93" s="359">
        <v>241</v>
      </c>
      <c r="B93" s="359" t="s">
        <v>614</v>
      </c>
      <c r="C93" s="60"/>
      <c r="D93" s="79"/>
      <c r="E93" s="152"/>
      <c r="F93" s="79"/>
      <c r="G93" s="60"/>
      <c r="H93" s="79"/>
      <c r="I93" s="266"/>
      <c r="J93" s="259"/>
    </row>
    <row r="94" spans="1:10" x14ac:dyDescent="0.25">
      <c r="A94" s="364">
        <v>241010</v>
      </c>
      <c r="B94" s="364" t="s">
        <v>615</v>
      </c>
      <c r="C94" s="83" t="s">
        <v>128</v>
      </c>
      <c r="D94" s="79">
        <v>0</v>
      </c>
      <c r="E94" s="152"/>
      <c r="F94" s="79"/>
      <c r="G94" s="83"/>
      <c r="H94" s="79"/>
      <c r="I94" s="266"/>
      <c r="J94" s="109" t="s">
        <v>121</v>
      </c>
    </row>
    <row r="95" spans="1:10" x14ac:dyDescent="0.25">
      <c r="A95" s="364">
        <v>241110</v>
      </c>
      <c r="B95" s="364" t="s">
        <v>616</v>
      </c>
      <c r="C95" s="83" t="s">
        <v>128</v>
      </c>
      <c r="D95" s="79">
        <v>0</v>
      </c>
      <c r="E95" s="152"/>
      <c r="F95" s="79"/>
      <c r="G95" s="83"/>
      <c r="H95" s="79"/>
      <c r="I95" s="269"/>
      <c r="J95" s="109" t="s">
        <v>121</v>
      </c>
    </row>
    <row r="96" spans="1:10" x14ac:dyDescent="0.25">
      <c r="A96" s="364">
        <v>241120</v>
      </c>
      <c r="B96" s="364" t="s">
        <v>617</v>
      </c>
      <c r="C96" s="83" t="s">
        <v>128</v>
      </c>
      <c r="D96" s="79">
        <v>0</v>
      </c>
      <c r="E96" s="152"/>
      <c r="F96" s="79"/>
      <c r="G96" s="83"/>
      <c r="H96" s="79"/>
      <c r="I96" s="269"/>
      <c r="J96" s="109" t="s">
        <v>121</v>
      </c>
    </row>
    <row r="97" spans="1:10" x14ac:dyDescent="0.25">
      <c r="A97" s="359"/>
      <c r="B97" s="359"/>
      <c r="C97" s="83"/>
      <c r="D97" s="79"/>
      <c r="E97" s="152"/>
      <c r="F97" s="79"/>
      <c r="G97" s="83"/>
      <c r="H97" s="79"/>
      <c r="I97" s="265"/>
      <c r="J97" s="259"/>
    </row>
    <row r="98" spans="1:10" x14ac:dyDescent="0.25">
      <c r="A98" s="359">
        <v>242</v>
      </c>
      <c r="B98" s="359" t="s">
        <v>618</v>
      </c>
      <c r="C98" s="83"/>
      <c r="D98" s="79"/>
      <c r="E98" s="152"/>
      <c r="F98" s="79"/>
      <c r="G98" s="83"/>
      <c r="H98" s="79"/>
      <c r="I98" s="265"/>
      <c r="J98" s="259"/>
    </row>
    <row r="99" spans="1:10" s="58" customFormat="1" x14ac:dyDescent="0.25">
      <c r="A99" s="364">
        <v>242010</v>
      </c>
      <c r="B99" s="364" t="s">
        <v>619</v>
      </c>
      <c r="C99" s="83" t="s">
        <v>128</v>
      </c>
      <c r="D99" s="79">
        <v>0</v>
      </c>
      <c r="E99" s="152"/>
      <c r="F99" s="79"/>
      <c r="G99" s="83"/>
      <c r="H99" s="79"/>
      <c r="I99" s="266"/>
      <c r="J99" s="109" t="s">
        <v>121</v>
      </c>
    </row>
    <row r="100" spans="1:10" x14ac:dyDescent="0.25">
      <c r="A100" s="364">
        <v>242110</v>
      </c>
      <c r="B100" s="364" t="s">
        <v>620</v>
      </c>
      <c r="C100" s="83" t="s">
        <v>128</v>
      </c>
      <c r="D100" s="79">
        <v>0</v>
      </c>
      <c r="E100" s="152"/>
      <c r="F100" s="79"/>
      <c r="G100" s="83"/>
      <c r="H100" s="79"/>
      <c r="I100" s="269"/>
      <c r="J100" s="109" t="s">
        <v>121</v>
      </c>
    </row>
    <row r="101" spans="1:10" x14ac:dyDescent="0.25">
      <c r="A101" s="364">
        <v>242120</v>
      </c>
      <c r="B101" s="364" t="s">
        <v>621</v>
      </c>
      <c r="C101" s="83" t="s">
        <v>128</v>
      </c>
      <c r="D101" s="79">
        <v>0</v>
      </c>
      <c r="E101" s="152"/>
      <c r="F101" s="79"/>
      <c r="G101" s="83"/>
      <c r="H101" s="79"/>
      <c r="I101" s="269"/>
      <c r="J101" s="109" t="s">
        <v>121</v>
      </c>
    </row>
    <row r="102" spans="1:10" x14ac:dyDescent="0.25">
      <c r="A102" s="359"/>
      <c r="B102" s="359"/>
      <c r="C102" s="83"/>
      <c r="D102" s="79"/>
      <c r="E102" s="152"/>
      <c r="F102" s="79"/>
      <c r="G102" s="83"/>
      <c r="H102" s="79"/>
      <c r="I102" s="265"/>
      <c r="J102" s="259"/>
    </row>
    <row r="103" spans="1:10" x14ac:dyDescent="0.25">
      <c r="A103" s="359">
        <v>243</v>
      </c>
      <c r="B103" s="359" t="s">
        <v>622</v>
      </c>
      <c r="C103" s="83"/>
      <c r="D103" s="79"/>
      <c r="E103" s="152"/>
      <c r="F103" s="79"/>
      <c r="G103" s="83"/>
      <c r="H103" s="79"/>
      <c r="I103" s="265" t="s">
        <v>557</v>
      </c>
      <c r="J103" s="259"/>
    </row>
    <row r="104" spans="1:10" x14ac:dyDescent="0.25">
      <c r="A104" s="364">
        <v>243010</v>
      </c>
      <c r="B104" s="364" t="s">
        <v>623</v>
      </c>
      <c r="C104" s="83" t="s">
        <v>128</v>
      </c>
      <c r="D104" s="79">
        <v>0</v>
      </c>
      <c r="E104" s="152"/>
      <c r="F104" s="79"/>
      <c r="G104" s="83"/>
      <c r="H104" s="79"/>
      <c r="I104" s="265"/>
      <c r="J104" s="109" t="s">
        <v>121</v>
      </c>
    </row>
    <row r="105" spans="1:10" s="112" customFormat="1" x14ac:dyDescent="0.25">
      <c r="A105" s="364">
        <v>243110</v>
      </c>
      <c r="B105" s="364" t="s">
        <v>624</v>
      </c>
      <c r="C105" s="83" t="s">
        <v>128</v>
      </c>
      <c r="D105" s="79">
        <v>0</v>
      </c>
      <c r="E105" s="152"/>
      <c r="F105" s="79"/>
      <c r="G105" s="83"/>
      <c r="H105" s="79"/>
      <c r="I105" s="269"/>
      <c r="J105" s="109" t="s">
        <v>121</v>
      </c>
    </row>
    <row r="106" spans="1:10" x14ac:dyDescent="0.25">
      <c r="A106" s="364">
        <v>243120</v>
      </c>
      <c r="B106" s="364" t="s">
        <v>625</v>
      </c>
      <c r="C106" s="80" t="s">
        <v>128</v>
      </c>
      <c r="D106" s="79">
        <v>0</v>
      </c>
      <c r="E106" s="152"/>
      <c r="F106" s="79"/>
      <c r="G106" s="80"/>
      <c r="H106" s="79"/>
      <c r="I106" s="269"/>
      <c r="J106" s="109" t="s">
        <v>121</v>
      </c>
    </row>
    <row r="107" spans="1:10" x14ac:dyDescent="0.25">
      <c r="A107" s="369"/>
      <c r="B107" s="369"/>
      <c r="C107" s="60"/>
      <c r="D107" s="79"/>
      <c r="E107" s="152"/>
      <c r="F107" s="79"/>
      <c r="G107" s="60"/>
      <c r="H107" s="79"/>
      <c r="I107" s="266"/>
      <c r="J107" s="259"/>
    </row>
    <row r="108" spans="1:10" ht="55.2" customHeight="1" x14ac:dyDescent="0.25">
      <c r="A108" s="359">
        <v>25</v>
      </c>
      <c r="B108" s="359" t="s">
        <v>626</v>
      </c>
      <c r="C108" s="60"/>
      <c r="D108" s="79"/>
      <c r="E108" s="152"/>
      <c r="F108" s="79"/>
      <c r="G108" s="60"/>
      <c r="H108" s="79"/>
      <c r="I108" s="266" t="s">
        <v>627</v>
      </c>
      <c r="J108" s="259"/>
    </row>
    <row r="109" spans="1:10" x14ac:dyDescent="0.25">
      <c r="A109" s="359">
        <v>251</v>
      </c>
      <c r="B109" s="359" t="s">
        <v>628</v>
      </c>
      <c r="C109" s="60"/>
      <c r="D109" s="79"/>
      <c r="E109" s="152"/>
      <c r="F109" s="79"/>
      <c r="G109" s="60"/>
      <c r="H109" s="79"/>
      <c r="I109" s="265"/>
      <c r="J109" s="259"/>
    </row>
    <row r="110" spans="1:10" x14ac:dyDescent="0.25">
      <c r="A110" s="364">
        <v>251010</v>
      </c>
      <c r="B110" s="364" t="s">
        <v>629</v>
      </c>
      <c r="C110" s="60" t="s">
        <v>128</v>
      </c>
      <c r="D110" s="79">
        <v>0</v>
      </c>
      <c r="E110" s="152"/>
      <c r="F110" s="79"/>
      <c r="G110" s="60"/>
      <c r="H110" s="79"/>
      <c r="I110" s="265"/>
      <c r="J110" s="109" t="s">
        <v>121</v>
      </c>
    </row>
    <row r="111" spans="1:10" x14ac:dyDescent="0.25">
      <c r="A111" s="364">
        <v>251020</v>
      </c>
      <c r="B111" s="364" t="s">
        <v>630</v>
      </c>
      <c r="C111" s="81" t="s">
        <v>128</v>
      </c>
      <c r="D111" s="79">
        <v>0</v>
      </c>
      <c r="E111" s="152"/>
      <c r="F111" s="79"/>
      <c r="G111" s="81"/>
      <c r="H111" s="121"/>
      <c r="I111" s="269"/>
      <c r="J111" s="109" t="s">
        <v>121</v>
      </c>
    </row>
    <row r="112" spans="1:10" x14ac:dyDescent="0.25">
      <c r="A112" s="364">
        <v>251110</v>
      </c>
      <c r="B112" s="364" t="s">
        <v>631</v>
      </c>
      <c r="C112" s="60" t="s">
        <v>128</v>
      </c>
      <c r="D112" s="79">
        <v>0</v>
      </c>
      <c r="E112" s="152"/>
      <c r="F112" s="79"/>
      <c r="G112" s="60"/>
      <c r="H112" s="79"/>
      <c r="I112" s="266"/>
      <c r="J112" s="109" t="s">
        <v>121</v>
      </c>
    </row>
    <row r="113" spans="1:10" x14ac:dyDescent="0.25">
      <c r="A113" s="364">
        <v>251120</v>
      </c>
      <c r="B113" s="364" t="s">
        <v>632</v>
      </c>
      <c r="C113" s="60" t="s">
        <v>128</v>
      </c>
      <c r="D113" s="79">
        <v>0</v>
      </c>
      <c r="E113" s="152"/>
      <c r="F113" s="79"/>
      <c r="G113" s="60"/>
      <c r="H113" s="79"/>
      <c r="I113" s="266"/>
      <c r="J113" s="109" t="s">
        <v>121</v>
      </c>
    </row>
    <row r="114" spans="1:10" x14ac:dyDescent="0.25">
      <c r="A114" s="364">
        <v>251130</v>
      </c>
      <c r="B114" s="364" t="s">
        <v>633</v>
      </c>
      <c r="C114" s="60" t="s">
        <v>128</v>
      </c>
      <c r="D114" s="79">
        <v>0</v>
      </c>
      <c r="E114" s="152"/>
      <c r="F114" s="79"/>
      <c r="G114" s="60"/>
      <c r="H114" s="79"/>
      <c r="I114" s="266"/>
      <c r="J114" s="109" t="s">
        <v>121</v>
      </c>
    </row>
    <row r="115" spans="1:10" x14ac:dyDescent="0.25">
      <c r="A115" s="364">
        <v>251140</v>
      </c>
      <c r="B115" s="364" t="s">
        <v>634</v>
      </c>
      <c r="C115" s="60" t="s">
        <v>128</v>
      </c>
      <c r="D115" s="79">
        <v>0</v>
      </c>
      <c r="E115" s="152"/>
      <c r="F115" s="79"/>
      <c r="G115" s="60"/>
      <c r="H115" s="79"/>
      <c r="I115" s="266"/>
      <c r="J115" s="109" t="s">
        <v>121</v>
      </c>
    </row>
    <row r="116" spans="1:10" x14ac:dyDescent="0.25">
      <c r="A116" s="359"/>
      <c r="B116" s="359"/>
      <c r="C116" s="60"/>
      <c r="D116" s="79"/>
      <c r="E116" s="152"/>
      <c r="F116" s="79"/>
      <c r="G116" s="60"/>
      <c r="H116" s="79"/>
      <c r="I116" s="269"/>
      <c r="J116" s="278"/>
    </row>
    <row r="117" spans="1:10" x14ac:dyDescent="0.25">
      <c r="A117" s="359">
        <v>252</v>
      </c>
      <c r="B117" s="359" t="s">
        <v>635</v>
      </c>
      <c r="C117" s="60"/>
      <c r="D117" s="79"/>
      <c r="E117" s="152"/>
      <c r="F117" s="79"/>
      <c r="G117" s="60"/>
      <c r="H117" s="79"/>
      <c r="I117" s="266"/>
      <c r="J117" s="259"/>
    </row>
    <row r="118" spans="1:10" x14ac:dyDescent="0.25">
      <c r="A118" s="364">
        <v>252010</v>
      </c>
      <c r="B118" s="364" t="s">
        <v>636</v>
      </c>
      <c r="C118" s="60" t="s">
        <v>128</v>
      </c>
      <c r="D118" s="79">
        <v>0</v>
      </c>
      <c r="E118" s="152"/>
      <c r="F118" s="79"/>
      <c r="G118" s="60"/>
      <c r="H118" s="79"/>
      <c r="I118" s="274"/>
      <c r="J118" s="109" t="s">
        <v>121</v>
      </c>
    </row>
    <row r="119" spans="1:10" x14ac:dyDescent="0.25">
      <c r="A119" s="364">
        <v>252020</v>
      </c>
      <c r="B119" s="364" t="s">
        <v>637</v>
      </c>
      <c r="C119" s="60" t="s">
        <v>128</v>
      </c>
      <c r="D119" s="79">
        <v>0</v>
      </c>
      <c r="E119" s="152"/>
      <c r="F119" s="79"/>
      <c r="G119" s="60"/>
      <c r="H119" s="79"/>
      <c r="I119" s="266"/>
      <c r="J119" s="109" t="s">
        <v>121</v>
      </c>
    </row>
    <row r="120" spans="1:10" x14ac:dyDescent="0.25">
      <c r="A120" s="364">
        <v>252110</v>
      </c>
      <c r="B120" s="364" t="s">
        <v>638</v>
      </c>
      <c r="C120" s="60" t="s">
        <v>128</v>
      </c>
      <c r="D120" s="79">
        <v>0</v>
      </c>
      <c r="E120" s="152"/>
      <c r="F120" s="79"/>
      <c r="G120" s="60"/>
      <c r="H120" s="79"/>
      <c r="I120" s="265"/>
      <c r="J120" s="109" t="s">
        <v>121</v>
      </c>
    </row>
    <row r="121" spans="1:10" x14ac:dyDescent="0.25">
      <c r="A121" s="364">
        <v>252120</v>
      </c>
      <c r="B121" s="364" t="s">
        <v>639</v>
      </c>
      <c r="C121" s="60" t="s">
        <v>128</v>
      </c>
      <c r="D121" s="79">
        <v>0</v>
      </c>
      <c r="E121" s="152"/>
      <c r="F121" s="79"/>
      <c r="G121" s="60"/>
      <c r="H121" s="79"/>
      <c r="I121" s="265"/>
      <c r="J121" s="109" t="s">
        <v>121</v>
      </c>
    </row>
    <row r="122" spans="1:10" s="58" customFormat="1" x14ac:dyDescent="0.25">
      <c r="A122" s="364">
        <v>252130</v>
      </c>
      <c r="B122" s="364" t="s">
        <v>640</v>
      </c>
      <c r="C122" s="60" t="s">
        <v>128</v>
      </c>
      <c r="D122" s="79">
        <v>0</v>
      </c>
      <c r="E122" s="152"/>
      <c r="F122" s="79"/>
      <c r="G122" s="60"/>
      <c r="H122" s="79"/>
      <c r="I122" s="265"/>
      <c r="J122" s="109" t="s">
        <v>121</v>
      </c>
    </row>
    <row r="123" spans="1:10" s="58" customFormat="1" x14ac:dyDescent="0.25">
      <c r="A123" s="364">
        <v>252140</v>
      </c>
      <c r="B123" s="364" t="s">
        <v>641</v>
      </c>
      <c r="C123" s="60" t="s">
        <v>128</v>
      </c>
      <c r="D123" s="79">
        <v>0</v>
      </c>
      <c r="E123" s="152"/>
      <c r="F123" s="79"/>
      <c r="G123" s="60"/>
      <c r="H123" s="79"/>
      <c r="I123" s="265"/>
      <c r="J123" s="109" t="s">
        <v>121</v>
      </c>
    </row>
    <row r="124" spans="1:10" s="58" customFormat="1" x14ac:dyDescent="0.25">
      <c r="A124" s="364"/>
      <c r="B124" s="364"/>
      <c r="C124" s="60"/>
      <c r="D124" s="79"/>
      <c r="E124" s="152"/>
      <c r="F124" s="79"/>
      <c r="G124" s="60"/>
      <c r="H124" s="79"/>
      <c r="I124" s="275"/>
      <c r="J124" s="279"/>
    </row>
    <row r="125" spans="1:10" s="58" customFormat="1" x14ac:dyDescent="0.25">
      <c r="A125" s="359">
        <v>253</v>
      </c>
      <c r="B125" s="359" t="s">
        <v>642</v>
      </c>
      <c r="C125" s="60"/>
      <c r="D125" s="79"/>
      <c r="E125" s="152"/>
      <c r="F125" s="79"/>
      <c r="G125" s="60"/>
      <c r="H125" s="79"/>
      <c r="I125" s="265" t="s">
        <v>557</v>
      </c>
      <c r="J125" s="259"/>
    </row>
    <row r="126" spans="1:10" s="58" customFormat="1" x14ac:dyDescent="0.25">
      <c r="A126" s="364">
        <v>253010</v>
      </c>
      <c r="B126" s="364" t="s">
        <v>643</v>
      </c>
      <c r="C126" s="60" t="s">
        <v>128</v>
      </c>
      <c r="D126" s="79">
        <v>0</v>
      </c>
      <c r="E126" s="152"/>
      <c r="F126" s="79"/>
      <c r="G126" s="60"/>
      <c r="H126" s="79"/>
      <c r="I126" s="265"/>
      <c r="J126" s="109" t="s">
        <v>121</v>
      </c>
    </row>
    <row r="127" spans="1:10" s="58" customFormat="1" x14ac:dyDescent="0.25">
      <c r="A127" s="364">
        <v>253020</v>
      </c>
      <c r="B127" s="364" t="s">
        <v>644</v>
      </c>
      <c r="C127" s="60" t="s">
        <v>128</v>
      </c>
      <c r="D127" s="79">
        <v>0</v>
      </c>
      <c r="E127" s="152"/>
      <c r="F127" s="79"/>
      <c r="G127" s="60"/>
      <c r="H127" s="79"/>
      <c r="I127" s="265"/>
      <c r="J127" s="109" t="s">
        <v>121</v>
      </c>
    </row>
    <row r="128" spans="1:10" s="58" customFormat="1" x14ac:dyDescent="0.25">
      <c r="A128" s="364">
        <v>253110</v>
      </c>
      <c r="B128" s="364" t="s">
        <v>645</v>
      </c>
      <c r="C128" s="60" t="s">
        <v>128</v>
      </c>
      <c r="D128" s="79">
        <v>0</v>
      </c>
      <c r="E128" s="152"/>
      <c r="F128" s="79"/>
      <c r="G128" s="60"/>
      <c r="H128" s="123"/>
      <c r="I128" s="113"/>
      <c r="J128" s="109" t="s">
        <v>121</v>
      </c>
    </row>
    <row r="129" spans="1:10" s="58" customFormat="1" x14ac:dyDescent="0.25">
      <c r="A129" s="364">
        <v>253120</v>
      </c>
      <c r="B129" s="364" t="s">
        <v>646</v>
      </c>
      <c r="C129" s="60" t="s">
        <v>128</v>
      </c>
      <c r="D129" s="79">
        <v>0</v>
      </c>
      <c r="E129" s="152"/>
      <c r="F129" s="79"/>
      <c r="G129" s="60"/>
      <c r="H129" s="79"/>
      <c r="I129" s="265"/>
      <c r="J129" s="109" t="s">
        <v>121</v>
      </c>
    </row>
    <row r="130" spans="1:10" s="58" customFormat="1" x14ac:dyDescent="0.25">
      <c r="A130" s="364">
        <v>253130</v>
      </c>
      <c r="B130" s="364" t="s">
        <v>647</v>
      </c>
      <c r="C130" s="60" t="s">
        <v>128</v>
      </c>
      <c r="D130" s="79">
        <v>0</v>
      </c>
      <c r="E130" s="152"/>
      <c r="F130" s="79"/>
      <c r="G130" s="60"/>
      <c r="H130" s="79"/>
      <c r="I130" s="265"/>
      <c r="J130" s="109" t="s">
        <v>121</v>
      </c>
    </row>
    <row r="131" spans="1:10" s="58" customFormat="1" x14ac:dyDescent="0.25">
      <c r="A131" s="364">
        <v>253140</v>
      </c>
      <c r="B131" s="364" t="s">
        <v>648</v>
      </c>
      <c r="C131" s="60" t="s">
        <v>128</v>
      </c>
      <c r="D131" s="79">
        <v>0</v>
      </c>
      <c r="E131" s="152"/>
      <c r="F131" s="79"/>
      <c r="G131" s="60"/>
      <c r="H131" s="79"/>
      <c r="I131" s="266"/>
      <c r="J131" s="109" t="s">
        <v>121</v>
      </c>
    </row>
    <row r="132" spans="1:10" s="58" customFormat="1" x14ac:dyDescent="0.25">
      <c r="A132" s="364"/>
      <c r="B132" s="364"/>
      <c r="C132" s="60"/>
      <c r="D132" s="79"/>
      <c r="E132" s="152"/>
      <c r="F132" s="79"/>
      <c r="G132" s="60"/>
      <c r="H132" s="79"/>
      <c r="I132" s="266"/>
      <c r="J132" s="259"/>
    </row>
    <row r="133" spans="1:10" x14ac:dyDescent="0.25">
      <c r="A133" s="359">
        <v>28</v>
      </c>
      <c r="B133" s="359" t="s">
        <v>649</v>
      </c>
      <c r="C133" s="60"/>
      <c r="D133" s="79"/>
      <c r="E133" s="152"/>
      <c r="F133" s="79"/>
      <c r="G133" s="60"/>
      <c r="H133" s="79"/>
      <c r="I133" s="265"/>
      <c r="J133" s="259"/>
    </row>
    <row r="134" spans="1:10" ht="69.599999999999994" customHeight="1" x14ac:dyDescent="0.25">
      <c r="A134" s="364">
        <v>281010</v>
      </c>
      <c r="B134" s="364" t="s">
        <v>650</v>
      </c>
      <c r="C134" s="60" t="s">
        <v>125</v>
      </c>
      <c r="D134" s="79">
        <v>0</v>
      </c>
      <c r="E134" s="152"/>
      <c r="F134" s="79"/>
      <c r="G134" s="60"/>
      <c r="H134" s="79"/>
      <c r="I134" s="265" t="s">
        <v>651</v>
      </c>
      <c r="J134" s="259" t="s">
        <v>121</v>
      </c>
    </row>
    <row r="135" spans="1:10" x14ac:dyDescent="0.25">
      <c r="B135" s="370"/>
      <c r="J135" s="259"/>
    </row>
    <row r="136" spans="1:10" x14ac:dyDescent="0.25">
      <c r="B136" s="370"/>
    </row>
    <row r="137" spans="1:10" x14ac:dyDescent="0.25">
      <c r="B137" s="370"/>
    </row>
    <row r="138" spans="1:10" x14ac:dyDescent="0.25">
      <c r="B138" s="370"/>
    </row>
    <row r="139" spans="1:10" x14ac:dyDescent="0.25">
      <c r="B139" s="370"/>
    </row>
    <row r="140" spans="1:10" x14ac:dyDescent="0.25">
      <c r="B140" s="370"/>
    </row>
    <row r="141" spans="1:10" x14ac:dyDescent="0.25">
      <c r="B141" s="370"/>
    </row>
    <row r="142" spans="1:10" x14ac:dyDescent="0.25">
      <c r="B142" s="370"/>
    </row>
    <row r="143" spans="1:10" x14ac:dyDescent="0.25">
      <c r="B143" s="370"/>
    </row>
    <row r="144" spans="1:10" x14ac:dyDescent="0.25">
      <c r="B144" s="370"/>
    </row>
    <row r="145" spans="2:2" x14ac:dyDescent="0.25">
      <c r="B145" s="370"/>
    </row>
    <row r="146" spans="2:2" x14ac:dyDescent="0.25">
      <c r="B146" s="370"/>
    </row>
    <row r="147" spans="2:2" x14ac:dyDescent="0.25">
      <c r="B147" s="370"/>
    </row>
    <row r="148" spans="2:2" x14ac:dyDescent="0.25">
      <c r="B148" s="370"/>
    </row>
    <row r="149" spans="2:2" x14ac:dyDescent="0.25">
      <c r="B149" s="370"/>
    </row>
    <row r="150" spans="2:2" x14ac:dyDescent="0.25">
      <c r="B150" s="370"/>
    </row>
    <row r="151" spans="2:2" x14ac:dyDescent="0.25">
      <c r="B151" s="370"/>
    </row>
    <row r="152" spans="2:2" x14ac:dyDescent="0.25">
      <c r="B152" s="370"/>
    </row>
    <row r="153" spans="2:2" x14ac:dyDescent="0.25">
      <c r="B153" s="370"/>
    </row>
    <row r="154" spans="2:2" x14ac:dyDescent="0.25">
      <c r="B154" s="370"/>
    </row>
    <row r="155" spans="2:2" x14ac:dyDescent="0.25">
      <c r="B155" s="370"/>
    </row>
    <row r="156" spans="2:2" x14ac:dyDescent="0.25">
      <c r="B156" s="370"/>
    </row>
    <row r="157" spans="2:2" x14ac:dyDescent="0.25">
      <c r="B157" s="370"/>
    </row>
    <row r="158" spans="2:2" x14ac:dyDescent="0.25">
      <c r="B158" s="370"/>
    </row>
    <row r="159" spans="2:2" x14ac:dyDescent="0.25">
      <c r="B159" s="370"/>
    </row>
    <row r="160" spans="2:2" x14ac:dyDescent="0.25">
      <c r="B160" s="370"/>
    </row>
    <row r="161" spans="2:10" x14ac:dyDescent="0.25">
      <c r="B161" s="370"/>
    </row>
    <row r="162" spans="2:10" x14ac:dyDescent="0.25">
      <c r="B162" s="370"/>
    </row>
    <row r="163" spans="2:10" x14ac:dyDescent="0.25">
      <c r="B163" s="370"/>
    </row>
    <row r="164" spans="2:10" x14ac:dyDescent="0.25">
      <c r="B164" s="370"/>
    </row>
    <row r="165" spans="2:10" ht="377.4" x14ac:dyDescent="0.25">
      <c r="B165" s="370"/>
      <c r="J165" s="119" t="s">
        <v>652</v>
      </c>
    </row>
    <row r="166" spans="2:10" x14ac:dyDescent="0.25">
      <c r="B166" s="370"/>
    </row>
    <row r="167" spans="2:10" x14ac:dyDescent="0.25">
      <c r="B167" s="370"/>
    </row>
    <row r="168" spans="2:10" x14ac:dyDescent="0.25">
      <c r="B168" s="370"/>
    </row>
    <row r="169" spans="2:10" x14ac:dyDescent="0.25">
      <c r="B169" s="370"/>
    </row>
    <row r="170" spans="2:10" x14ac:dyDescent="0.25">
      <c r="B170" s="370"/>
    </row>
    <row r="171" spans="2:10" x14ac:dyDescent="0.25">
      <c r="B171" s="370"/>
    </row>
    <row r="172" spans="2:10" x14ac:dyDescent="0.25">
      <c r="B172" s="370"/>
    </row>
    <row r="173" spans="2:10" x14ac:dyDescent="0.25">
      <c r="B173" s="370"/>
    </row>
    <row r="174" spans="2:10" x14ac:dyDescent="0.25">
      <c r="B174" s="370"/>
    </row>
    <row r="175" spans="2:10" x14ac:dyDescent="0.25">
      <c r="B175" s="370"/>
    </row>
    <row r="176" spans="2:10" x14ac:dyDescent="0.25">
      <c r="B176" s="370"/>
    </row>
    <row r="177" spans="2:2" x14ac:dyDescent="0.25">
      <c r="B177" s="370"/>
    </row>
    <row r="178" spans="2:2" x14ac:dyDescent="0.25">
      <c r="B178" s="370"/>
    </row>
    <row r="179" spans="2:2" x14ac:dyDescent="0.25">
      <c r="B179" s="370"/>
    </row>
    <row r="180" spans="2:2" x14ac:dyDescent="0.25">
      <c r="B180" s="370"/>
    </row>
    <row r="181" spans="2:2" x14ac:dyDescent="0.25">
      <c r="B181" s="370"/>
    </row>
    <row r="182" spans="2:2" x14ac:dyDescent="0.25">
      <c r="B182" s="370"/>
    </row>
    <row r="183" spans="2:2" x14ac:dyDescent="0.25">
      <c r="B183" s="370"/>
    </row>
    <row r="184" spans="2:2" x14ac:dyDescent="0.25">
      <c r="B184" s="370"/>
    </row>
    <row r="185" spans="2:2" x14ac:dyDescent="0.25">
      <c r="B185" s="370"/>
    </row>
    <row r="186" spans="2:2" x14ac:dyDescent="0.25">
      <c r="B186" s="370"/>
    </row>
    <row r="187" spans="2:2" x14ac:dyDescent="0.25">
      <c r="B187" s="370"/>
    </row>
    <row r="188" spans="2:2" x14ac:dyDescent="0.25">
      <c r="B188" s="370"/>
    </row>
    <row r="189" spans="2:2" x14ac:dyDescent="0.25">
      <c r="B189" s="370"/>
    </row>
    <row r="190" spans="2:2" x14ac:dyDescent="0.25">
      <c r="B190" s="370"/>
    </row>
    <row r="191" spans="2:2" x14ac:dyDescent="0.25">
      <c r="B191" s="370"/>
    </row>
    <row r="192" spans="2:2" x14ac:dyDescent="0.25">
      <c r="B192" s="370"/>
    </row>
    <row r="193" spans="2:2" x14ac:dyDescent="0.25">
      <c r="B193" s="370"/>
    </row>
    <row r="194" spans="2:2" x14ac:dyDescent="0.25">
      <c r="B194" s="370"/>
    </row>
    <row r="195" spans="2:2" x14ac:dyDescent="0.25">
      <c r="B195" s="370"/>
    </row>
    <row r="196" spans="2:2" x14ac:dyDescent="0.25">
      <c r="B196" s="370"/>
    </row>
    <row r="197" spans="2:2" x14ac:dyDescent="0.25">
      <c r="B197" s="370"/>
    </row>
    <row r="198" spans="2:2" x14ac:dyDescent="0.25">
      <c r="B198" s="370"/>
    </row>
    <row r="199" spans="2:2" x14ac:dyDescent="0.25">
      <c r="B199" s="370"/>
    </row>
    <row r="200" spans="2:2" x14ac:dyDescent="0.25">
      <c r="B200" s="370"/>
    </row>
    <row r="201" spans="2:2" x14ac:dyDescent="0.25">
      <c r="B201" s="370"/>
    </row>
    <row r="202" spans="2:2" x14ac:dyDescent="0.25">
      <c r="B202" s="370"/>
    </row>
    <row r="203" spans="2:2" x14ac:dyDescent="0.25">
      <c r="B203" s="370"/>
    </row>
    <row r="204" spans="2:2" x14ac:dyDescent="0.25">
      <c r="B204" s="370"/>
    </row>
    <row r="205" spans="2:2" x14ac:dyDescent="0.25">
      <c r="B205" s="370"/>
    </row>
    <row r="206" spans="2:2" x14ac:dyDescent="0.25">
      <c r="B206" s="370"/>
    </row>
    <row r="207" spans="2:2" x14ac:dyDescent="0.25">
      <c r="B207" s="370"/>
    </row>
    <row r="208" spans="2:2" x14ac:dyDescent="0.25">
      <c r="B208" s="370"/>
    </row>
    <row r="209" spans="2:2" x14ac:dyDescent="0.25">
      <c r="B209" s="370"/>
    </row>
    <row r="210" spans="2:2" x14ac:dyDescent="0.25">
      <c r="B210" s="370"/>
    </row>
    <row r="211" spans="2:2" x14ac:dyDescent="0.25">
      <c r="B211" s="370"/>
    </row>
    <row r="212" spans="2:2" x14ac:dyDescent="0.25">
      <c r="B212" s="370"/>
    </row>
    <row r="213" spans="2:2" x14ac:dyDescent="0.25">
      <c r="B213" s="370"/>
    </row>
    <row r="214" spans="2:2" x14ac:dyDescent="0.25">
      <c r="B214" s="370"/>
    </row>
    <row r="215" spans="2:2" x14ac:dyDescent="0.25">
      <c r="B215" s="370"/>
    </row>
    <row r="216" spans="2:2" x14ac:dyDescent="0.25">
      <c r="B216" s="370"/>
    </row>
    <row r="217" spans="2:2" x14ac:dyDescent="0.25">
      <c r="B217" s="370"/>
    </row>
    <row r="218" spans="2:2" x14ac:dyDescent="0.25">
      <c r="B218" s="370"/>
    </row>
    <row r="219" spans="2:2" x14ac:dyDescent="0.25">
      <c r="B219" s="370"/>
    </row>
    <row r="220" spans="2:2" x14ac:dyDescent="0.25">
      <c r="B220" s="370"/>
    </row>
    <row r="221" spans="2:2" x14ac:dyDescent="0.25">
      <c r="B221" s="370"/>
    </row>
    <row r="222" spans="2:2" x14ac:dyDescent="0.25">
      <c r="B222" s="370"/>
    </row>
    <row r="223" spans="2:2" x14ac:dyDescent="0.25">
      <c r="B223" s="370"/>
    </row>
    <row r="224" spans="2:2" x14ac:dyDescent="0.25">
      <c r="B224" s="370"/>
    </row>
    <row r="225" spans="2:2" x14ac:dyDescent="0.25">
      <c r="B225" s="370"/>
    </row>
    <row r="226" spans="2:2" x14ac:dyDescent="0.25">
      <c r="B226" s="370"/>
    </row>
    <row r="227" spans="2:2" x14ac:dyDescent="0.25">
      <c r="B227" s="370"/>
    </row>
    <row r="228" spans="2:2" x14ac:dyDescent="0.25">
      <c r="B228" s="370"/>
    </row>
    <row r="229" spans="2:2" x14ac:dyDescent="0.25">
      <c r="B229" s="370"/>
    </row>
    <row r="230" spans="2:2" x14ac:dyDescent="0.25">
      <c r="B230" s="370"/>
    </row>
    <row r="231" spans="2:2" x14ac:dyDescent="0.25">
      <c r="B231" s="370"/>
    </row>
    <row r="232" spans="2:2" x14ac:dyDescent="0.25">
      <c r="B232" s="370"/>
    </row>
    <row r="233" spans="2:2" x14ac:dyDescent="0.25">
      <c r="B233" s="370"/>
    </row>
    <row r="234" spans="2:2" x14ac:dyDescent="0.25">
      <c r="B234" s="370"/>
    </row>
    <row r="235" spans="2:2" x14ac:dyDescent="0.25">
      <c r="B235" s="370"/>
    </row>
    <row r="236" spans="2:2" x14ac:dyDescent="0.25">
      <c r="B236" s="370"/>
    </row>
    <row r="237" spans="2:2" x14ac:dyDescent="0.25">
      <c r="B237" s="370"/>
    </row>
    <row r="238" spans="2:2" x14ac:dyDescent="0.25">
      <c r="B238" s="370"/>
    </row>
    <row r="239" spans="2:2" x14ac:dyDescent="0.25">
      <c r="B239" s="370"/>
    </row>
    <row r="240" spans="2:2" x14ac:dyDescent="0.25">
      <c r="B240" s="370"/>
    </row>
    <row r="241" spans="2:2" x14ac:dyDescent="0.25">
      <c r="B241" s="370"/>
    </row>
    <row r="242" spans="2:2" x14ac:dyDescent="0.25">
      <c r="B242" s="370"/>
    </row>
    <row r="243" spans="2:2" x14ac:dyDescent="0.25">
      <c r="B243" s="370"/>
    </row>
    <row r="244" spans="2:2" x14ac:dyDescent="0.25">
      <c r="B244" s="370"/>
    </row>
    <row r="245" spans="2:2" x14ac:dyDescent="0.25">
      <c r="B245" s="370"/>
    </row>
    <row r="246" spans="2:2" x14ac:dyDescent="0.25">
      <c r="B246" s="370"/>
    </row>
    <row r="247" spans="2:2" x14ac:dyDescent="0.25">
      <c r="B247" s="370"/>
    </row>
    <row r="248" spans="2:2" x14ac:dyDescent="0.25">
      <c r="B248" s="370"/>
    </row>
    <row r="249" spans="2:2" x14ac:dyDescent="0.25">
      <c r="B249" s="370"/>
    </row>
    <row r="250" spans="2:2" x14ac:dyDescent="0.25">
      <c r="B250" s="370"/>
    </row>
    <row r="251" spans="2:2" x14ac:dyDescent="0.25">
      <c r="B251" s="370"/>
    </row>
    <row r="252" spans="2:2" x14ac:dyDescent="0.25">
      <c r="B252" s="370"/>
    </row>
    <row r="253" spans="2:2" x14ac:dyDescent="0.25">
      <c r="B253" s="370"/>
    </row>
    <row r="254" spans="2:2" x14ac:dyDescent="0.25">
      <c r="B254" s="370"/>
    </row>
    <row r="255" spans="2:2" x14ac:dyDescent="0.25">
      <c r="B255" s="370"/>
    </row>
    <row r="256" spans="2:2" x14ac:dyDescent="0.25">
      <c r="B256" s="370"/>
    </row>
    <row r="257" spans="2:2" x14ac:dyDescent="0.25">
      <c r="B257" s="370"/>
    </row>
    <row r="258" spans="2:2" x14ac:dyDescent="0.25">
      <c r="B258" s="370"/>
    </row>
    <row r="259" spans="2:2" x14ac:dyDescent="0.25">
      <c r="B259" s="370"/>
    </row>
    <row r="260" spans="2:2" x14ac:dyDescent="0.25">
      <c r="B260" s="370"/>
    </row>
    <row r="261" spans="2:2" x14ac:dyDescent="0.25">
      <c r="B261" s="370"/>
    </row>
    <row r="262" spans="2:2" x14ac:dyDescent="0.25">
      <c r="B262" s="370"/>
    </row>
    <row r="263" spans="2:2" x14ac:dyDescent="0.25">
      <c r="B263" s="370"/>
    </row>
    <row r="264" spans="2:2" x14ac:dyDescent="0.25">
      <c r="B264" s="370"/>
    </row>
    <row r="265" spans="2:2" x14ac:dyDescent="0.25">
      <c r="B265" s="370"/>
    </row>
    <row r="266" spans="2:2" x14ac:dyDescent="0.25">
      <c r="B266" s="370"/>
    </row>
    <row r="267" spans="2:2" x14ac:dyDescent="0.25">
      <c r="B267" s="370"/>
    </row>
    <row r="268" spans="2:2" x14ac:dyDescent="0.25">
      <c r="B268" s="370"/>
    </row>
    <row r="269" spans="2:2" x14ac:dyDescent="0.25">
      <c r="B269" s="370"/>
    </row>
    <row r="270" spans="2:2" x14ac:dyDescent="0.25">
      <c r="B270" s="370"/>
    </row>
    <row r="271" spans="2:2" x14ac:dyDescent="0.25">
      <c r="B271" s="370"/>
    </row>
    <row r="272" spans="2:2" x14ac:dyDescent="0.25">
      <c r="B272" s="371"/>
    </row>
  </sheetData>
  <sheetProtection selectLockedCells="1"/>
  <autoFilter ref="A2:J2" xr:uid="{00000000-0009-0000-0000-000006000000}"/>
  <mergeCells count="1">
    <mergeCell ref="D1:F1"/>
  </mergeCells>
  <phoneticPr fontId="2" type="noConversion"/>
  <pageMargins left="0.78740157480314965" right="0.78740157480314965" top="0.98425196850393704" bottom="0.98425196850393704" header="0.51181102362204722" footer="0.51181102362204722"/>
  <pageSetup paperSize="8" scale="90" fitToHeight="100" orientation="landscape" cellComments="asDisplayed" r:id="rId1"/>
  <headerFooter alignWithMargins="0">
    <oddHeader>&amp;CHoofdstuk 2 Catalogus bestek versie 13.1 WERKBESTEK 13.1.2.1</oddHeader>
    <oddFooter>&amp;L&amp;A&amp;C&amp;F&amp;R&amp;P van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indexed="40"/>
    <pageSetUpPr fitToPage="1"/>
  </sheetPr>
  <dimension ref="A1:K497"/>
  <sheetViews>
    <sheetView zoomScale="90" zoomScaleNormal="90" workbookViewId="0">
      <pane ySplit="6" topLeftCell="A7" activePane="bottomLeft" state="frozen"/>
      <selection activeCell="H457" sqref="H457"/>
      <selection pane="bottomLeft" activeCell="A344" sqref="A344:B346"/>
    </sheetView>
  </sheetViews>
  <sheetFormatPr defaultColWidth="9.33203125" defaultRowHeight="10.199999999999999" x14ac:dyDescent="0.25"/>
  <cols>
    <col min="1" max="1" width="9" style="58" bestFit="1" customWidth="1"/>
    <col min="2" max="2" width="49.5546875" style="58" bestFit="1" customWidth="1"/>
    <col min="3" max="3" width="6.5546875" style="177" bestFit="1" customWidth="1"/>
    <col min="4" max="4" width="9.6640625" style="129" customWidth="1"/>
    <col min="5" max="5" width="6.109375" style="129" bestFit="1" customWidth="1"/>
    <col min="6" max="6" width="10.44140625" style="129" bestFit="1" customWidth="1"/>
    <col min="7" max="7" width="18.33203125" style="58" bestFit="1" customWidth="1"/>
    <col min="8" max="8" width="13.88671875" style="129" bestFit="1" customWidth="1"/>
    <col min="9" max="9" width="17" style="129" customWidth="1"/>
    <col min="10" max="10" width="87.6640625" style="233" customWidth="1"/>
    <col min="11" max="11" width="10.33203125" style="109" customWidth="1"/>
    <col min="12" max="16384" width="9.33203125" style="110"/>
  </cols>
  <sheetData>
    <row r="1" spans="1:11" x14ac:dyDescent="0.25">
      <c r="D1" s="175" t="s">
        <v>101</v>
      </c>
      <c r="E1" s="175"/>
      <c r="F1" s="175"/>
      <c r="G1" s="181" t="s">
        <v>102</v>
      </c>
      <c r="H1" s="176"/>
      <c r="I1" s="315"/>
    </row>
    <row r="2" spans="1:11" ht="20.399999999999999" customHeight="1" x14ac:dyDescent="0.25">
      <c r="A2" s="546" t="s">
        <v>653</v>
      </c>
      <c r="B2" s="546" t="s">
        <v>105</v>
      </c>
      <c r="C2" s="546" t="s">
        <v>106</v>
      </c>
      <c r="D2" s="546" t="s">
        <v>654</v>
      </c>
      <c r="E2" s="546" t="s">
        <v>108</v>
      </c>
      <c r="F2" s="546" t="s">
        <v>655</v>
      </c>
      <c r="G2" s="546" t="s">
        <v>109</v>
      </c>
      <c r="H2" s="551" t="s">
        <v>539</v>
      </c>
      <c r="I2" s="551" t="s">
        <v>656</v>
      </c>
      <c r="J2" s="549" t="s">
        <v>657</v>
      </c>
      <c r="K2" s="550" t="s">
        <v>112</v>
      </c>
    </row>
    <row r="3" spans="1:11" ht="10.199999999999999" customHeight="1" x14ac:dyDescent="0.25">
      <c r="A3" s="547"/>
      <c r="B3" s="547"/>
      <c r="C3" s="547"/>
      <c r="D3" s="547"/>
      <c r="E3" s="547"/>
      <c r="F3" s="547"/>
      <c r="G3" s="547"/>
      <c r="H3" s="550"/>
      <c r="I3" s="550"/>
      <c r="J3" s="549"/>
      <c r="K3" s="550"/>
    </row>
    <row r="4" spans="1:11" ht="10.199999999999999" customHeight="1" x14ac:dyDescent="0.25">
      <c r="A4" s="547"/>
      <c r="B4" s="547"/>
      <c r="C4" s="547"/>
      <c r="D4" s="547"/>
      <c r="E4" s="547"/>
      <c r="F4" s="547"/>
      <c r="G4" s="547"/>
      <c r="H4" s="550"/>
      <c r="I4" s="550"/>
      <c r="J4" s="549"/>
      <c r="K4" s="550"/>
    </row>
    <row r="5" spans="1:11" ht="10.199999999999999" customHeight="1" x14ac:dyDescent="0.25">
      <c r="A5" s="547"/>
      <c r="B5" s="547"/>
      <c r="C5" s="547"/>
      <c r="D5" s="547"/>
      <c r="E5" s="547"/>
      <c r="F5" s="547"/>
      <c r="G5" s="547"/>
      <c r="H5" s="550"/>
      <c r="I5" s="550"/>
      <c r="J5" s="549"/>
      <c r="K5" s="550"/>
    </row>
    <row r="6" spans="1:11" x14ac:dyDescent="0.25">
      <c r="A6" s="548"/>
      <c r="B6" s="548"/>
      <c r="C6" s="548"/>
      <c r="D6" s="548"/>
      <c r="E6" s="548"/>
      <c r="F6" s="548"/>
      <c r="G6" s="548"/>
      <c r="H6" s="552"/>
      <c r="I6" s="552" t="s">
        <v>658</v>
      </c>
      <c r="J6" s="549"/>
      <c r="K6" s="550"/>
    </row>
    <row r="7" spans="1:11" x14ac:dyDescent="0.25">
      <c r="A7" s="61">
        <v>3</v>
      </c>
      <c r="B7" s="61" t="s">
        <v>659</v>
      </c>
      <c r="C7" s="84"/>
      <c r="D7" s="125"/>
      <c r="E7" s="318"/>
      <c r="F7" s="134"/>
      <c r="G7" s="79"/>
      <c r="H7" s="134"/>
      <c r="I7" s="134"/>
      <c r="J7" s="182"/>
    </row>
    <row r="8" spans="1:11" x14ac:dyDescent="0.25">
      <c r="A8" s="61"/>
      <c r="B8" s="61"/>
      <c r="C8" s="84"/>
      <c r="D8" s="125"/>
      <c r="E8" s="318"/>
      <c r="F8" s="134"/>
      <c r="G8" s="79"/>
      <c r="H8" s="134"/>
      <c r="I8" s="134"/>
      <c r="J8" s="182"/>
    </row>
    <row r="9" spans="1:11" x14ac:dyDescent="0.25">
      <c r="A9" s="61">
        <v>30</v>
      </c>
      <c r="B9" s="61" t="s">
        <v>660</v>
      </c>
      <c r="C9" s="84"/>
      <c r="D9" s="125"/>
      <c r="E9" s="318"/>
      <c r="F9" s="134"/>
      <c r="G9" s="79"/>
      <c r="H9" s="134"/>
      <c r="I9" s="134"/>
      <c r="J9" s="182"/>
    </row>
    <row r="10" spans="1:11" x14ac:dyDescent="0.25">
      <c r="A10" s="61"/>
      <c r="B10" s="61"/>
      <c r="C10" s="84"/>
      <c r="D10" s="125"/>
      <c r="E10" s="318"/>
      <c r="F10" s="134"/>
      <c r="G10" s="79"/>
      <c r="H10" s="134"/>
      <c r="I10" s="134"/>
      <c r="J10" s="182"/>
    </row>
    <row r="11" spans="1:11" ht="142.94999999999999" customHeight="1" x14ac:dyDescent="0.25">
      <c r="A11" s="61">
        <v>300</v>
      </c>
      <c r="B11" s="61" t="s">
        <v>661</v>
      </c>
      <c r="C11" s="84"/>
      <c r="D11" s="125"/>
      <c r="E11" s="318"/>
      <c r="F11" s="134"/>
      <c r="G11" s="79"/>
      <c r="H11" s="134"/>
      <c r="I11" s="134"/>
      <c r="J11" s="60" t="s">
        <v>662</v>
      </c>
    </row>
    <row r="12" spans="1:11" ht="30.6" x14ac:dyDescent="0.25">
      <c r="A12" s="180">
        <v>3000</v>
      </c>
      <c r="B12" s="180" t="s">
        <v>663</v>
      </c>
      <c r="C12" s="84"/>
      <c r="D12" s="125"/>
      <c r="E12" s="318"/>
      <c r="F12" s="134"/>
      <c r="G12" s="79"/>
      <c r="H12" s="134"/>
      <c r="I12" s="134"/>
      <c r="J12" s="182" t="s">
        <v>664</v>
      </c>
    </row>
    <row r="13" spans="1:11" ht="10.199999999999999" customHeight="1" x14ac:dyDescent="0.25">
      <c r="A13" s="116">
        <v>300010</v>
      </c>
      <c r="B13" s="116" t="s">
        <v>665</v>
      </c>
      <c r="C13" s="115" t="s">
        <v>128</v>
      </c>
      <c r="D13" s="134">
        <v>0</v>
      </c>
      <c r="E13" s="318"/>
      <c r="F13" s="134"/>
      <c r="G13" s="79"/>
      <c r="H13" s="134"/>
      <c r="I13" s="134"/>
      <c r="J13" s="135"/>
      <c r="K13" s="109" t="s">
        <v>121</v>
      </c>
    </row>
    <row r="14" spans="1:11" x14ac:dyDescent="0.25">
      <c r="A14" s="289">
        <v>300015</v>
      </c>
      <c r="B14" s="60" t="s">
        <v>666</v>
      </c>
      <c r="C14" s="84" t="s">
        <v>128</v>
      </c>
      <c r="D14" s="134">
        <v>0</v>
      </c>
      <c r="E14" s="318"/>
      <c r="F14" s="134"/>
      <c r="G14" s="79"/>
      <c r="H14" s="134"/>
      <c r="I14" s="134"/>
      <c r="J14" s="182"/>
      <c r="K14" s="109" t="s">
        <v>121</v>
      </c>
    </row>
    <row r="15" spans="1:11" x14ac:dyDescent="0.25">
      <c r="A15" s="116">
        <v>300020</v>
      </c>
      <c r="B15" s="60" t="s">
        <v>667</v>
      </c>
      <c r="C15" s="84" t="s">
        <v>128</v>
      </c>
      <c r="D15" s="134">
        <v>0</v>
      </c>
      <c r="E15" s="318"/>
      <c r="F15" s="134"/>
      <c r="G15" s="79"/>
      <c r="H15" s="134"/>
      <c r="I15" s="134"/>
      <c r="J15" s="182"/>
      <c r="K15" s="109" t="s">
        <v>121</v>
      </c>
    </row>
    <row r="16" spans="1:11" x14ac:dyDescent="0.25">
      <c r="A16" s="116">
        <v>300025</v>
      </c>
      <c r="B16" s="60" t="s">
        <v>668</v>
      </c>
      <c r="C16" s="84" t="s">
        <v>128</v>
      </c>
      <c r="D16" s="134">
        <v>0</v>
      </c>
      <c r="E16" s="318"/>
      <c r="F16" s="134"/>
      <c r="G16" s="79"/>
      <c r="H16" s="134"/>
      <c r="I16" s="134"/>
      <c r="J16" s="182"/>
      <c r="K16" s="109" t="s">
        <v>121</v>
      </c>
    </row>
    <row r="17" spans="1:11" x14ac:dyDescent="0.25">
      <c r="A17" s="289">
        <v>300030</v>
      </c>
      <c r="B17" s="60" t="s">
        <v>669</v>
      </c>
      <c r="C17" s="84" t="s">
        <v>128</v>
      </c>
      <c r="D17" s="134">
        <v>0</v>
      </c>
      <c r="E17" s="318"/>
      <c r="F17" s="134"/>
      <c r="G17" s="79"/>
      <c r="H17" s="134"/>
      <c r="I17" s="134"/>
      <c r="J17" s="182"/>
      <c r="K17" s="109" t="s">
        <v>121</v>
      </c>
    </row>
    <row r="18" spans="1:11" x14ac:dyDescent="0.25">
      <c r="A18" s="116">
        <v>300035</v>
      </c>
      <c r="B18" s="60" t="s">
        <v>670</v>
      </c>
      <c r="C18" s="84" t="s">
        <v>128</v>
      </c>
      <c r="D18" s="134">
        <v>0</v>
      </c>
      <c r="E18" s="318"/>
      <c r="F18" s="134"/>
      <c r="G18" s="79"/>
      <c r="H18" s="134"/>
      <c r="I18" s="134"/>
      <c r="J18" s="182"/>
      <c r="K18" s="109" t="s">
        <v>121</v>
      </c>
    </row>
    <row r="19" spans="1:11" x14ac:dyDescent="0.25">
      <c r="A19" s="116">
        <v>300040</v>
      </c>
      <c r="B19" s="60" t="s">
        <v>671</v>
      </c>
      <c r="C19" s="84" t="s">
        <v>128</v>
      </c>
      <c r="D19" s="134">
        <v>0</v>
      </c>
      <c r="E19" s="318"/>
      <c r="F19" s="134"/>
      <c r="G19" s="79"/>
      <c r="H19" s="134"/>
      <c r="I19" s="134"/>
      <c r="J19" s="182"/>
      <c r="K19" s="109" t="s">
        <v>121</v>
      </c>
    </row>
    <row r="20" spans="1:11" x14ac:dyDescent="0.25">
      <c r="A20" s="289">
        <v>300045</v>
      </c>
      <c r="B20" s="60" t="s">
        <v>672</v>
      </c>
      <c r="C20" s="84" t="s">
        <v>128</v>
      </c>
      <c r="D20" s="134">
        <v>0</v>
      </c>
      <c r="E20" s="318"/>
      <c r="F20" s="134"/>
      <c r="G20" s="79"/>
      <c r="H20" s="134"/>
      <c r="I20" s="134"/>
      <c r="J20" s="182"/>
      <c r="K20" s="109" t="s">
        <v>121</v>
      </c>
    </row>
    <row r="21" spans="1:11" x14ac:dyDescent="0.25">
      <c r="A21" s="116">
        <v>300050</v>
      </c>
      <c r="B21" s="60" t="s">
        <v>673</v>
      </c>
      <c r="C21" s="84" t="s">
        <v>128</v>
      </c>
      <c r="D21" s="134">
        <v>0</v>
      </c>
      <c r="E21" s="318"/>
      <c r="F21" s="134"/>
      <c r="G21" s="79"/>
      <c r="H21" s="134"/>
      <c r="I21" s="134"/>
      <c r="J21" s="182"/>
      <c r="K21" s="109" t="s">
        <v>121</v>
      </c>
    </row>
    <row r="22" spans="1:11" x14ac:dyDescent="0.25">
      <c r="A22" s="116">
        <v>300055</v>
      </c>
      <c r="B22" s="60" t="s">
        <v>674</v>
      </c>
      <c r="C22" s="84" t="s">
        <v>128</v>
      </c>
      <c r="D22" s="134">
        <v>0</v>
      </c>
      <c r="E22" s="318"/>
      <c r="F22" s="134"/>
      <c r="G22" s="79"/>
      <c r="H22" s="134"/>
      <c r="I22" s="134"/>
      <c r="J22" s="182"/>
      <c r="K22" s="109" t="s">
        <v>121</v>
      </c>
    </row>
    <row r="23" spans="1:11" x14ac:dyDescent="0.25">
      <c r="A23" s="60"/>
      <c r="B23" s="60"/>
      <c r="C23" s="84"/>
      <c r="D23" s="125"/>
      <c r="E23" s="318"/>
      <c r="F23" s="134"/>
      <c r="G23" s="79"/>
      <c r="H23" s="134"/>
      <c r="I23" s="134"/>
      <c r="J23" s="182"/>
    </row>
    <row r="24" spans="1:11" ht="58.2" customHeight="1" x14ac:dyDescent="0.25">
      <c r="A24" s="180">
        <v>3001</v>
      </c>
      <c r="B24" s="180" t="s">
        <v>675</v>
      </c>
      <c r="C24" s="84"/>
      <c r="D24" s="125"/>
      <c r="E24" s="318"/>
      <c r="F24" s="134"/>
      <c r="G24" s="79"/>
      <c r="H24" s="134"/>
      <c r="I24" s="134"/>
      <c r="J24" s="60" t="s">
        <v>676</v>
      </c>
    </row>
    <row r="25" spans="1:11" x14ac:dyDescent="0.25">
      <c r="A25" s="60">
        <v>300110</v>
      </c>
      <c r="B25" s="60" t="s">
        <v>677</v>
      </c>
      <c r="C25" s="84" t="s">
        <v>128</v>
      </c>
      <c r="D25" s="134">
        <v>0</v>
      </c>
      <c r="E25" s="318"/>
      <c r="F25" s="134"/>
      <c r="G25" s="79"/>
      <c r="H25" s="134"/>
      <c r="I25" s="134"/>
      <c r="J25" s="182"/>
      <c r="K25" s="109" t="s">
        <v>121</v>
      </c>
    </row>
    <row r="26" spans="1:11" ht="10.199999999999999" customHeight="1" x14ac:dyDescent="0.25">
      <c r="A26" s="116">
        <v>300115</v>
      </c>
      <c r="B26" s="60" t="s">
        <v>678</v>
      </c>
      <c r="C26" s="115" t="s">
        <v>128</v>
      </c>
      <c r="D26" s="134">
        <v>0</v>
      </c>
      <c r="E26" s="318"/>
      <c r="F26" s="134"/>
      <c r="G26" s="79"/>
      <c r="H26" s="134"/>
      <c r="I26" s="134"/>
      <c r="J26" s="135"/>
      <c r="K26" s="109" t="s">
        <v>121</v>
      </c>
    </row>
    <row r="27" spans="1:11" ht="10.199999999999999" customHeight="1" x14ac:dyDescent="0.25">
      <c r="A27" s="116">
        <v>300120</v>
      </c>
      <c r="B27" s="60" t="s">
        <v>679</v>
      </c>
      <c r="C27" s="115" t="s">
        <v>128</v>
      </c>
      <c r="D27" s="134">
        <v>0</v>
      </c>
      <c r="E27" s="318"/>
      <c r="F27" s="134"/>
      <c r="G27" s="79"/>
      <c r="H27" s="134"/>
      <c r="I27" s="134"/>
      <c r="J27" s="135"/>
      <c r="K27" s="109" t="s">
        <v>121</v>
      </c>
    </row>
    <row r="28" spans="1:11" ht="10.199999999999999" customHeight="1" x14ac:dyDescent="0.25">
      <c r="A28" s="60">
        <v>300125</v>
      </c>
      <c r="B28" s="60" t="s">
        <v>680</v>
      </c>
      <c r="C28" s="115" t="s">
        <v>128</v>
      </c>
      <c r="D28" s="134">
        <v>0</v>
      </c>
      <c r="E28" s="318"/>
      <c r="F28" s="134"/>
      <c r="G28" s="79"/>
      <c r="H28" s="134"/>
      <c r="I28" s="134"/>
      <c r="J28" s="135"/>
      <c r="K28" s="109" t="s">
        <v>121</v>
      </c>
    </row>
    <row r="29" spans="1:11" ht="10.199999999999999" customHeight="1" x14ac:dyDescent="0.25">
      <c r="A29" s="116">
        <v>300130</v>
      </c>
      <c r="B29" s="60" t="s">
        <v>681</v>
      </c>
      <c r="C29" s="115" t="s">
        <v>128</v>
      </c>
      <c r="D29" s="134">
        <v>0</v>
      </c>
      <c r="E29" s="318"/>
      <c r="F29" s="134"/>
      <c r="G29" s="79"/>
      <c r="H29" s="134"/>
      <c r="I29" s="134"/>
      <c r="J29" s="135"/>
      <c r="K29" s="109" t="s">
        <v>121</v>
      </c>
    </row>
    <row r="30" spans="1:11" ht="10.199999999999999" customHeight="1" x14ac:dyDescent="0.25">
      <c r="A30" s="116">
        <v>300135</v>
      </c>
      <c r="B30" s="60" t="s">
        <v>682</v>
      </c>
      <c r="C30" s="115" t="s">
        <v>128</v>
      </c>
      <c r="D30" s="134">
        <v>0</v>
      </c>
      <c r="E30" s="318"/>
      <c r="F30" s="134"/>
      <c r="G30" s="79"/>
      <c r="H30" s="134"/>
      <c r="I30" s="134"/>
      <c r="J30" s="135"/>
      <c r="K30" s="109" t="s">
        <v>121</v>
      </c>
    </row>
    <row r="31" spans="1:11" ht="10.199999999999999" customHeight="1" x14ac:dyDescent="0.25">
      <c r="A31" s="60">
        <v>300140</v>
      </c>
      <c r="B31" s="60" t="s">
        <v>683</v>
      </c>
      <c r="C31" s="115" t="s">
        <v>128</v>
      </c>
      <c r="D31" s="134">
        <v>0</v>
      </c>
      <c r="E31" s="318"/>
      <c r="F31" s="134"/>
      <c r="G31" s="79"/>
      <c r="H31" s="134"/>
      <c r="I31" s="134"/>
      <c r="J31" s="135"/>
      <c r="K31" s="109" t="s">
        <v>121</v>
      </c>
    </row>
    <row r="32" spans="1:11" ht="10.199999999999999" customHeight="1" x14ac:dyDescent="0.25">
      <c r="A32" s="116">
        <v>300145</v>
      </c>
      <c r="B32" s="60" t="s">
        <v>684</v>
      </c>
      <c r="C32" s="115" t="s">
        <v>128</v>
      </c>
      <c r="D32" s="134">
        <v>0</v>
      </c>
      <c r="E32" s="318"/>
      <c r="F32" s="134"/>
      <c r="G32" s="79"/>
      <c r="H32" s="134"/>
      <c r="I32" s="134"/>
      <c r="J32" s="135"/>
      <c r="K32" s="109" t="s">
        <v>121</v>
      </c>
    </row>
    <row r="33" spans="1:11" x14ac:dyDescent="0.25">
      <c r="A33" s="116">
        <v>300150</v>
      </c>
      <c r="B33" s="60" t="s">
        <v>685</v>
      </c>
      <c r="C33" s="84" t="s">
        <v>128</v>
      </c>
      <c r="D33" s="134">
        <v>0</v>
      </c>
      <c r="E33" s="318"/>
      <c r="F33" s="134"/>
      <c r="G33" s="79"/>
      <c r="H33" s="134"/>
      <c r="I33" s="134"/>
      <c r="J33" s="182"/>
      <c r="K33" s="109" t="s">
        <v>121</v>
      </c>
    </row>
    <row r="34" spans="1:11" x14ac:dyDescent="0.25">
      <c r="A34" s="60">
        <v>300155</v>
      </c>
      <c r="B34" s="60" t="s">
        <v>686</v>
      </c>
      <c r="C34" s="84" t="s">
        <v>128</v>
      </c>
      <c r="D34" s="134">
        <v>0</v>
      </c>
      <c r="E34" s="318"/>
      <c r="F34" s="134"/>
      <c r="G34" s="79"/>
      <c r="H34" s="134"/>
      <c r="I34" s="134"/>
      <c r="J34" s="182"/>
      <c r="K34" s="109" t="s">
        <v>121</v>
      </c>
    </row>
    <row r="35" spans="1:11" x14ac:dyDescent="0.25">
      <c r="A35" s="116">
        <v>300160</v>
      </c>
      <c r="B35" s="183" t="s">
        <v>687</v>
      </c>
      <c r="C35" s="84" t="s">
        <v>128</v>
      </c>
      <c r="D35" s="134">
        <v>0</v>
      </c>
      <c r="E35" s="318"/>
      <c r="F35" s="134"/>
      <c r="G35" s="79"/>
      <c r="H35" s="134"/>
      <c r="I35" s="134"/>
      <c r="J35" s="182"/>
      <c r="K35" s="109" t="s">
        <v>121</v>
      </c>
    </row>
    <row r="36" spans="1:11" x14ac:dyDescent="0.25">
      <c r="A36" s="116"/>
      <c r="B36" s="183"/>
      <c r="C36" s="84"/>
      <c r="D36" s="125"/>
      <c r="E36" s="318"/>
      <c r="F36" s="134"/>
      <c r="G36" s="79"/>
      <c r="H36" s="134"/>
      <c r="I36" s="134"/>
      <c r="J36" s="182"/>
    </row>
    <row r="37" spans="1:11" ht="58.2" customHeight="1" x14ac:dyDescent="0.25">
      <c r="A37" s="180">
        <v>3002</v>
      </c>
      <c r="B37" s="180" t="s">
        <v>688</v>
      </c>
      <c r="C37" s="84"/>
      <c r="D37" s="125"/>
      <c r="E37" s="318"/>
      <c r="F37" s="134"/>
      <c r="G37" s="79"/>
      <c r="H37" s="134"/>
      <c r="I37" s="134"/>
      <c r="J37" s="314" t="s">
        <v>689</v>
      </c>
    </row>
    <row r="38" spans="1:11" ht="10.199999999999999" customHeight="1" x14ac:dyDescent="0.25">
      <c r="A38" s="116">
        <v>300210</v>
      </c>
      <c r="B38" s="116" t="s">
        <v>690</v>
      </c>
      <c r="C38" s="115" t="s">
        <v>128</v>
      </c>
      <c r="D38" s="134">
        <v>0</v>
      </c>
      <c r="E38" s="318"/>
      <c r="F38" s="134"/>
      <c r="G38" s="79"/>
      <c r="H38" s="134"/>
      <c r="I38" s="134"/>
      <c r="J38" s="135"/>
      <c r="K38" s="109" t="s">
        <v>121</v>
      </c>
    </row>
    <row r="39" spans="1:11" x14ac:dyDescent="0.25">
      <c r="A39" s="60">
        <v>300215</v>
      </c>
      <c r="B39" s="60" t="s">
        <v>691</v>
      </c>
      <c r="C39" s="84" t="s">
        <v>128</v>
      </c>
      <c r="D39" s="134">
        <v>0</v>
      </c>
      <c r="E39" s="318"/>
      <c r="F39" s="134"/>
      <c r="G39" s="79"/>
      <c r="H39" s="134"/>
      <c r="I39" s="134"/>
      <c r="J39" s="182"/>
      <c r="K39" s="109" t="s">
        <v>121</v>
      </c>
    </row>
    <row r="40" spans="1:11" x14ac:dyDescent="0.25">
      <c r="A40" s="60">
        <v>300220</v>
      </c>
      <c r="B40" s="60" t="s">
        <v>692</v>
      </c>
      <c r="C40" s="84" t="s">
        <v>128</v>
      </c>
      <c r="D40" s="134">
        <v>0</v>
      </c>
      <c r="E40" s="318"/>
      <c r="F40" s="134"/>
      <c r="G40" s="79"/>
      <c r="H40" s="134"/>
      <c r="I40" s="134"/>
      <c r="J40" s="182"/>
      <c r="K40" s="109" t="s">
        <v>121</v>
      </c>
    </row>
    <row r="41" spans="1:11" x14ac:dyDescent="0.25">
      <c r="A41" s="116">
        <v>300225</v>
      </c>
      <c r="B41" s="60" t="s">
        <v>693</v>
      </c>
      <c r="C41" s="84" t="s">
        <v>128</v>
      </c>
      <c r="D41" s="134">
        <v>0</v>
      </c>
      <c r="E41" s="318"/>
      <c r="F41" s="134"/>
      <c r="G41" s="79"/>
      <c r="H41" s="134"/>
      <c r="I41" s="134"/>
      <c r="J41" s="182"/>
      <c r="K41" s="109" t="s">
        <v>121</v>
      </c>
    </row>
    <row r="42" spans="1:11" x14ac:dyDescent="0.25">
      <c r="A42" s="60">
        <v>300230</v>
      </c>
      <c r="B42" s="60" t="s">
        <v>694</v>
      </c>
      <c r="C42" s="84" t="s">
        <v>128</v>
      </c>
      <c r="D42" s="134">
        <v>0</v>
      </c>
      <c r="E42" s="318"/>
      <c r="F42" s="134"/>
      <c r="G42" s="79"/>
      <c r="H42" s="134"/>
      <c r="I42" s="134"/>
      <c r="J42" s="182"/>
      <c r="K42" s="109" t="s">
        <v>121</v>
      </c>
    </row>
    <row r="43" spans="1:11" x14ac:dyDescent="0.25">
      <c r="A43" s="60">
        <v>300235</v>
      </c>
      <c r="B43" s="60" t="s">
        <v>695</v>
      </c>
      <c r="C43" s="60" t="s">
        <v>128</v>
      </c>
      <c r="D43" s="134">
        <v>0</v>
      </c>
      <c r="E43" s="318"/>
      <c r="F43" s="134"/>
      <c r="G43" s="79"/>
      <c r="H43" s="134"/>
      <c r="I43" s="134"/>
      <c r="J43" s="182"/>
      <c r="K43" s="109" t="s">
        <v>121</v>
      </c>
    </row>
    <row r="44" spans="1:11" x14ac:dyDescent="0.25">
      <c r="A44" s="116">
        <v>300240</v>
      </c>
      <c r="B44" s="60" t="s">
        <v>696</v>
      </c>
      <c r="C44" s="60" t="s">
        <v>128</v>
      </c>
      <c r="D44" s="134">
        <v>0</v>
      </c>
      <c r="E44" s="318"/>
      <c r="F44" s="134"/>
      <c r="G44" s="79"/>
      <c r="H44" s="134"/>
      <c r="I44" s="134"/>
      <c r="J44" s="182"/>
      <c r="K44" s="109" t="s">
        <v>121</v>
      </c>
    </row>
    <row r="45" spans="1:11" x14ac:dyDescent="0.25">
      <c r="A45" s="60">
        <v>300245</v>
      </c>
      <c r="B45" s="60" t="s">
        <v>697</v>
      </c>
      <c r="C45" s="60" t="s">
        <v>128</v>
      </c>
      <c r="D45" s="134">
        <v>0</v>
      </c>
      <c r="E45" s="318"/>
      <c r="F45" s="134"/>
      <c r="G45" s="79"/>
      <c r="H45" s="134"/>
      <c r="I45" s="134"/>
      <c r="J45" s="182"/>
      <c r="K45" s="109" t="s">
        <v>121</v>
      </c>
    </row>
    <row r="46" spans="1:11" x14ac:dyDescent="0.25">
      <c r="A46" s="60">
        <v>300250</v>
      </c>
      <c r="B46" s="60" t="s">
        <v>698</v>
      </c>
      <c r="C46" s="60" t="s">
        <v>128</v>
      </c>
      <c r="D46" s="134">
        <v>0</v>
      </c>
      <c r="E46" s="318"/>
      <c r="F46" s="134"/>
      <c r="G46" s="79"/>
      <c r="H46" s="134"/>
      <c r="I46" s="134"/>
      <c r="J46" s="182"/>
      <c r="K46" s="109" t="s">
        <v>121</v>
      </c>
    </row>
    <row r="47" spans="1:11" x14ac:dyDescent="0.25">
      <c r="A47" s="60"/>
      <c r="B47" s="60"/>
      <c r="C47" s="60"/>
      <c r="D47" s="125"/>
      <c r="E47" s="318"/>
      <c r="F47" s="134"/>
      <c r="G47" s="79"/>
      <c r="H47" s="134"/>
      <c r="I47" s="134"/>
      <c r="J47" s="182"/>
    </row>
    <row r="48" spans="1:11" s="58" customFormat="1" x14ac:dyDescent="0.25">
      <c r="A48" s="61">
        <v>301</v>
      </c>
      <c r="B48" s="61" t="s">
        <v>699</v>
      </c>
      <c r="C48" s="60"/>
      <c r="D48" s="125"/>
      <c r="E48" s="318"/>
      <c r="F48" s="134"/>
      <c r="G48" s="79"/>
      <c r="H48" s="134"/>
      <c r="I48" s="134"/>
      <c r="J48" s="60"/>
      <c r="K48" s="126"/>
    </row>
    <row r="49" spans="1:11" s="58" customFormat="1" x14ac:dyDescent="0.25">
      <c r="A49" s="61"/>
      <c r="B49" s="61"/>
      <c r="C49" s="60"/>
      <c r="D49" s="125"/>
      <c r="E49" s="318"/>
      <c r="F49" s="134"/>
      <c r="G49" s="79"/>
      <c r="H49" s="134"/>
      <c r="I49" s="134"/>
      <c r="J49" s="60"/>
      <c r="K49" s="126"/>
    </row>
    <row r="50" spans="1:11" s="58" customFormat="1" ht="48.6" customHeight="1" x14ac:dyDescent="0.25">
      <c r="A50" s="180">
        <v>3010</v>
      </c>
      <c r="B50" s="180" t="s">
        <v>700</v>
      </c>
      <c r="C50" s="60"/>
      <c r="D50" s="125"/>
      <c r="E50" s="318"/>
      <c r="F50" s="134"/>
      <c r="G50" s="79"/>
      <c r="H50" s="134"/>
      <c r="I50" s="134"/>
      <c r="J50" s="60" t="s">
        <v>701</v>
      </c>
      <c r="K50" s="127"/>
    </row>
    <row r="51" spans="1:11" s="58" customFormat="1" x14ac:dyDescent="0.25">
      <c r="A51" s="60">
        <v>301010</v>
      </c>
      <c r="B51" s="60" t="s">
        <v>702</v>
      </c>
      <c r="C51" s="179" t="s">
        <v>125</v>
      </c>
      <c r="D51" s="134">
        <v>0</v>
      </c>
      <c r="E51" s="318"/>
      <c r="F51" s="134"/>
      <c r="G51" s="79"/>
      <c r="H51" s="134"/>
      <c r="I51" s="134"/>
      <c r="J51" s="60"/>
      <c r="K51" s="109" t="s">
        <v>121</v>
      </c>
    </row>
    <row r="52" spans="1:11" s="58" customFormat="1" x14ac:dyDescent="0.25">
      <c r="A52" s="60">
        <v>301020</v>
      </c>
      <c r="B52" s="60" t="s">
        <v>703</v>
      </c>
      <c r="C52" s="179" t="s">
        <v>125</v>
      </c>
      <c r="D52" s="134">
        <v>0</v>
      </c>
      <c r="E52" s="318"/>
      <c r="F52" s="134"/>
      <c r="G52" s="79"/>
      <c r="H52" s="134"/>
      <c r="I52" s="134"/>
      <c r="J52" s="60"/>
      <c r="K52" s="109" t="s">
        <v>121</v>
      </c>
    </row>
    <row r="53" spans="1:11" s="58" customFormat="1" x14ac:dyDescent="0.25">
      <c r="A53" s="60">
        <v>301030</v>
      </c>
      <c r="B53" s="60" t="s">
        <v>704</v>
      </c>
      <c r="C53" s="179" t="s">
        <v>125</v>
      </c>
      <c r="D53" s="134">
        <v>0</v>
      </c>
      <c r="E53" s="318"/>
      <c r="F53" s="134"/>
      <c r="G53" s="79"/>
      <c r="H53" s="134"/>
      <c r="I53" s="134"/>
      <c r="J53" s="60"/>
      <c r="K53" s="109" t="s">
        <v>121</v>
      </c>
    </row>
    <row r="54" spans="1:11" s="58" customFormat="1" x14ac:dyDescent="0.25">
      <c r="A54" s="60">
        <v>301040</v>
      </c>
      <c r="B54" s="60" t="s">
        <v>705</v>
      </c>
      <c r="C54" s="179" t="s">
        <v>125</v>
      </c>
      <c r="D54" s="134">
        <v>0</v>
      </c>
      <c r="E54" s="318"/>
      <c r="F54" s="134"/>
      <c r="G54" s="79"/>
      <c r="H54" s="134"/>
      <c r="I54" s="134"/>
      <c r="J54" s="60"/>
      <c r="K54" s="109" t="s">
        <v>121</v>
      </c>
    </row>
    <row r="55" spans="1:11" s="58" customFormat="1" x14ac:dyDescent="0.25">
      <c r="A55" s="60">
        <v>301050</v>
      </c>
      <c r="B55" s="60" t="s">
        <v>706</v>
      </c>
      <c r="C55" s="179" t="s">
        <v>125</v>
      </c>
      <c r="D55" s="134">
        <v>0</v>
      </c>
      <c r="E55" s="318"/>
      <c r="F55" s="134"/>
      <c r="G55" s="79"/>
      <c r="H55" s="134"/>
      <c r="I55" s="134"/>
      <c r="J55" s="60"/>
      <c r="K55" s="109" t="s">
        <v>121</v>
      </c>
    </row>
    <row r="56" spans="1:11" s="58" customFormat="1" x14ac:dyDescent="0.25">
      <c r="A56" s="60">
        <v>301060</v>
      </c>
      <c r="B56" s="60" t="s">
        <v>707</v>
      </c>
      <c r="C56" s="179" t="s">
        <v>125</v>
      </c>
      <c r="D56" s="134">
        <v>0</v>
      </c>
      <c r="E56" s="318"/>
      <c r="F56" s="134"/>
      <c r="G56" s="79"/>
      <c r="H56" s="134"/>
      <c r="I56" s="134"/>
      <c r="J56" s="60"/>
      <c r="K56" s="109" t="s">
        <v>121</v>
      </c>
    </row>
    <row r="57" spans="1:11" s="58" customFormat="1" x14ac:dyDescent="0.25">
      <c r="A57" s="60">
        <v>301070</v>
      </c>
      <c r="B57" s="60" t="s">
        <v>708</v>
      </c>
      <c r="C57" s="179" t="s">
        <v>125</v>
      </c>
      <c r="D57" s="134">
        <v>0</v>
      </c>
      <c r="E57" s="318"/>
      <c r="F57" s="134"/>
      <c r="G57" s="79"/>
      <c r="H57" s="134"/>
      <c r="I57" s="134"/>
      <c r="J57" s="60"/>
      <c r="K57" s="109" t="s">
        <v>121</v>
      </c>
    </row>
    <row r="58" spans="1:11" s="58" customFormat="1" x14ac:dyDescent="0.25">
      <c r="A58" s="60">
        <v>301080</v>
      </c>
      <c r="B58" s="60" t="s">
        <v>709</v>
      </c>
      <c r="C58" s="179" t="s">
        <v>125</v>
      </c>
      <c r="D58" s="134">
        <v>0</v>
      </c>
      <c r="E58" s="318"/>
      <c r="F58" s="134"/>
      <c r="G58" s="79"/>
      <c r="H58" s="134"/>
      <c r="I58" s="134"/>
      <c r="J58" s="60"/>
      <c r="K58" s="109" t="s">
        <v>121</v>
      </c>
    </row>
    <row r="59" spans="1:11" s="58" customFormat="1" x14ac:dyDescent="0.25">
      <c r="A59" s="60">
        <v>301090</v>
      </c>
      <c r="B59" s="60" t="s">
        <v>710</v>
      </c>
      <c r="C59" s="179" t="s">
        <v>125</v>
      </c>
      <c r="D59" s="134">
        <v>0</v>
      </c>
      <c r="E59" s="318"/>
      <c r="F59" s="134"/>
      <c r="G59" s="79"/>
      <c r="H59" s="134"/>
      <c r="I59" s="134"/>
      <c r="J59" s="60"/>
      <c r="K59" s="109" t="s">
        <v>121</v>
      </c>
    </row>
    <row r="60" spans="1:11" s="58" customFormat="1" x14ac:dyDescent="0.25">
      <c r="A60" s="60"/>
      <c r="B60" s="60"/>
      <c r="C60" s="60"/>
      <c r="D60" s="125"/>
      <c r="E60" s="318"/>
      <c r="F60" s="134"/>
      <c r="G60" s="79"/>
      <c r="H60" s="134"/>
      <c r="I60" s="134"/>
      <c r="J60" s="60"/>
      <c r="K60" s="126"/>
    </row>
    <row r="61" spans="1:11" s="58" customFormat="1" ht="82.2" customHeight="1" x14ac:dyDescent="0.25">
      <c r="A61" s="288">
        <v>3011</v>
      </c>
      <c r="B61" s="184" t="s">
        <v>711</v>
      </c>
      <c r="C61" s="179"/>
      <c r="D61" s="125"/>
      <c r="E61" s="318"/>
      <c r="F61" s="134"/>
      <c r="G61" s="79"/>
      <c r="H61" s="134"/>
      <c r="I61" s="134"/>
      <c r="J61" s="60" t="s">
        <v>712</v>
      </c>
      <c r="K61" s="127"/>
    </row>
    <row r="62" spans="1:11" s="58" customFormat="1" x14ac:dyDescent="0.25">
      <c r="A62" s="60">
        <v>301110</v>
      </c>
      <c r="B62" s="60" t="s">
        <v>713</v>
      </c>
      <c r="C62" s="60" t="s">
        <v>125</v>
      </c>
      <c r="D62" s="134">
        <v>0</v>
      </c>
      <c r="E62" s="318"/>
      <c r="F62" s="134"/>
      <c r="G62" s="79"/>
      <c r="H62" s="134"/>
      <c r="I62" s="134"/>
      <c r="J62" s="60"/>
      <c r="K62" s="109" t="s">
        <v>121</v>
      </c>
    </row>
    <row r="63" spans="1:11" s="58" customFormat="1" ht="20.399999999999999" customHeight="1" x14ac:dyDescent="0.25">
      <c r="A63" s="116">
        <v>301140</v>
      </c>
      <c r="B63" s="116" t="s">
        <v>714</v>
      </c>
      <c r="C63" s="115" t="s">
        <v>125</v>
      </c>
      <c r="D63" s="134">
        <v>0</v>
      </c>
      <c r="E63" s="318"/>
      <c r="F63" s="134"/>
      <c r="G63" s="79"/>
      <c r="H63" s="134"/>
      <c r="I63" s="134"/>
      <c r="J63" s="116"/>
      <c r="K63" s="109" t="s">
        <v>121</v>
      </c>
    </row>
    <row r="64" spans="1:11" s="58" customFormat="1" ht="20.399999999999999" customHeight="1" x14ac:dyDescent="0.25">
      <c r="A64" s="116">
        <v>301150</v>
      </c>
      <c r="B64" s="116" t="s">
        <v>715</v>
      </c>
      <c r="C64" s="115" t="s">
        <v>125</v>
      </c>
      <c r="D64" s="134">
        <v>0</v>
      </c>
      <c r="E64" s="318"/>
      <c r="F64" s="134"/>
      <c r="G64" s="79"/>
      <c r="H64" s="134"/>
      <c r="I64" s="134"/>
      <c r="J64" s="116"/>
      <c r="K64" s="109" t="s">
        <v>121</v>
      </c>
    </row>
    <row r="65" spans="1:11" s="58" customFormat="1" x14ac:dyDescent="0.25">
      <c r="A65" s="116">
        <v>301160</v>
      </c>
      <c r="B65" s="116" t="s">
        <v>716</v>
      </c>
      <c r="C65" s="115" t="s">
        <v>125</v>
      </c>
      <c r="D65" s="134">
        <v>0</v>
      </c>
      <c r="E65" s="318"/>
      <c r="F65" s="134"/>
      <c r="G65" s="79"/>
      <c r="H65" s="134"/>
      <c r="I65" s="134"/>
      <c r="J65" s="116" t="s">
        <v>717</v>
      </c>
      <c r="K65" s="109" t="s">
        <v>121</v>
      </c>
    </row>
    <row r="66" spans="1:11" s="58" customFormat="1" x14ac:dyDescent="0.25">
      <c r="A66" s="116">
        <v>301170</v>
      </c>
      <c r="B66" s="116" t="s">
        <v>718</v>
      </c>
      <c r="C66" s="115" t="s">
        <v>125</v>
      </c>
      <c r="D66" s="134">
        <v>0</v>
      </c>
      <c r="E66" s="318"/>
      <c r="F66" s="134"/>
      <c r="G66" s="79"/>
      <c r="H66" s="134"/>
      <c r="I66" s="134"/>
      <c r="J66" s="116" t="s">
        <v>719</v>
      </c>
      <c r="K66" s="109" t="s">
        <v>121</v>
      </c>
    </row>
    <row r="67" spans="1:11" s="58" customFormat="1" x14ac:dyDescent="0.25">
      <c r="A67" s="60"/>
      <c r="B67" s="60"/>
      <c r="C67" s="60"/>
      <c r="D67" s="125"/>
      <c r="E67" s="318"/>
      <c r="F67" s="134"/>
      <c r="G67" s="79"/>
      <c r="H67" s="134"/>
      <c r="I67" s="134"/>
      <c r="J67" s="60"/>
      <c r="K67" s="109"/>
    </row>
    <row r="68" spans="1:11" x14ac:dyDescent="0.25">
      <c r="A68" s="61">
        <v>303</v>
      </c>
      <c r="B68" s="61" t="s">
        <v>720</v>
      </c>
      <c r="C68" s="60"/>
      <c r="D68" s="125"/>
      <c r="E68" s="318"/>
      <c r="F68" s="134"/>
      <c r="G68" s="79"/>
      <c r="H68" s="134"/>
      <c r="I68" s="134"/>
      <c r="J68" s="182"/>
    </row>
    <row r="69" spans="1:11" x14ac:dyDescent="0.25">
      <c r="A69" s="61"/>
      <c r="B69" s="61"/>
      <c r="C69" s="60"/>
      <c r="D69" s="125"/>
      <c r="E69" s="318"/>
      <c r="F69" s="134"/>
      <c r="G69" s="79"/>
      <c r="H69" s="134"/>
      <c r="I69" s="134"/>
      <c r="J69" s="182"/>
    </row>
    <row r="70" spans="1:11" ht="100.2" customHeight="1" x14ac:dyDescent="0.25">
      <c r="A70" s="180">
        <v>3030</v>
      </c>
      <c r="B70" s="180" t="s">
        <v>721</v>
      </c>
      <c r="C70" s="60"/>
      <c r="D70" s="125"/>
      <c r="E70" s="318"/>
      <c r="F70" s="134"/>
      <c r="G70" s="79"/>
      <c r="H70" s="134"/>
      <c r="I70" s="134"/>
      <c r="J70" s="314" t="s">
        <v>722</v>
      </c>
    </row>
    <row r="71" spans="1:11" x14ac:dyDescent="0.25">
      <c r="A71" s="60">
        <v>303010</v>
      </c>
      <c r="B71" s="60" t="s">
        <v>723</v>
      </c>
      <c r="C71" s="60" t="s">
        <v>128</v>
      </c>
      <c r="D71" s="134">
        <v>0</v>
      </c>
      <c r="E71" s="318"/>
      <c r="F71" s="134"/>
      <c r="G71" s="79"/>
      <c r="H71" s="134"/>
      <c r="I71" s="134"/>
      <c r="J71" s="182"/>
      <c r="K71" s="109" t="s">
        <v>121</v>
      </c>
    </row>
    <row r="72" spans="1:11" x14ac:dyDescent="0.25">
      <c r="A72" s="60">
        <v>303020</v>
      </c>
      <c r="B72" s="60" t="s">
        <v>724</v>
      </c>
      <c r="C72" s="60" t="s">
        <v>128</v>
      </c>
      <c r="D72" s="134">
        <v>0</v>
      </c>
      <c r="E72" s="318"/>
      <c r="F72" s="134"/>
      <c r="G72" s="79"/>
      <c r="H72" s="134"/>
      <c r="I72" s="134"/>
      <c r="J72" s="182"/>
      <c r="K72" s="109" t="s">
        <v>121</v>
      </c>
    </row>
    <row r="73" spans="1:11" x14ac:dyDescent="0.25">
      <c r="A73" s="60">
        <v>303030</v>
      </c>
      <c r="B73" s="60" t="s">
        <v>725</v>
      </c>
      <c r="C73" s="60" t="s">
        <v>128</v>
      </c>
      <c r="D73" s="134">
        <v>0</v>
      </c>
      <c r="E73" s="318"/>
      <c r="F73" s="134"/>
      <c r="G73" s="79"/>
      <c r="H73" s="134"/>
      <c r="I73" s="134"/>
      <c r="J73" s="182"/>
      <c r="K73" s="109" t="s">
        <v>121</v>
      </c>
    </row>
    <row r="74" spans="1:11" x14ac:dyDescent="0.25">
      <c r="A74" s="60">
        <v>303040</v>
      </c>
      <c r="B74" s="60" t="s">
        <v>726</v>
      </c>
      <c r="C74" s="60" t="s">
        <v>128</v>
      </c>
      <c r="D74" s="134">
        <v>0</v>
      </c>
      <c r="E74" s="318"/>
      <c r="F74" s="134"/>
      <c r="G74" s="79"/>
      <c r="H74" s="134"/>
      <c r="I74" s="134"/>
      <c r="J74" s="182"/>
      <c r="K74" s="109" t="s">
        <v>121</v>
      </c>
    </row>
    <row r="75" spans="1:11" x14ac:dyDescent="0.25">
      <c r="A75" s="60"/>
      <c r="B75" s="60"/>
      <c r="C75" s="60"/>
      <c r="D75" s="125"/>
      <c r="E75" s="318"/>
      <c r="F75" s="134"/>
      <c r="G75" s="79"/>
      <c r="H75" s="134"/>
      <c r="I75" s="134"/>
      <c r="J75" s="182"/>
    </row>
    <row r="76" spans="1:11" ht="98.4" customHeight="1" x14ac:dyDescent="0.25">
      <c r="A76" s="180">
        <v>3031</v>
      </c>
      <c r="B76" s="185" t="s">
        <v>727</v>
      </c>
      <c r="C76" s="60"/>
      <c r="D76" s="125"/>
      <c r="E76" s="318"/>
      <c r="F76" s="134"/>
      <c r="G76" s="79"/>
      <c r="H76" s="134"/>
      <c r="I76" s="134"/>
      <c r="J76" s="314" t="s">
        <v>728</v>
      </c>
    </row>
    <row r="77" spans="1:11" x14ac:dyDescent="0.25">
      <c r="A77" s="60">
        <v>303110</v>
      </c>
      <c r="B77" s="178" t="s">
        <v>723</v>
      </c>
      <c r="C77" s="60" t="s">
        <v>128</v>
      </c>
      <c r="D77" s="134">
        <v>0</v>
      </c>
      <c r="E77" s="318"/>
      <c r="F77" s="134"/>
      <c r="G77" s="79"/>
      <c r="H77" s="134"/>
      <c r="I77" s="134"/>
      <c r="J77" s="182"/>
      <c r="K77" s="109" t="s">
        <v>121</v>
      </c>
    </row>
    <row r="78" spans="1:11" x14ac:dyDescent="0.25">
      <c r="A78" s="60">
        <v>303120</v>
      </c>
      <c r="B78" s="60" t="s">
        <v>724</v>
      </c>
      <c r="C78" s="60" t="s">
        <v>128</v>
      </c>
      <c r="D78" s="134">
        <v>0</v>
      </c>
      <c r="E78" s="318"/>
      <c r="F78" s="134"/>
      <c r="G78" s="79"/>
      <c r="H78" s="134"/>
      <c r="I78" s="134"/>
      <c r="J78" s="182"/>
      <c r="K78" s="109" t="s">
        <v>121</v>
      </c>
    </row>
    <row r="79" spans="1:11" x14ac:dyDescent="0.25">
      <c r="A79" s="60">
        <v>303130</v>
      </c>
      <c r="B79" s="60" t="s">
        <v>725</v>
      </c>
      <c r="C79" s="60" t="s">
        <v>128</v>
      </c>
      <c r="D79" s="134">
        <v>0</v>
      </c>
      <c r="E79" s="318"/>
      <c r="F79" s="134"/>
      <c r="G79" s="79"/>
      <c r="H79" s="134"/>
      <c r="I79" s="134"/>
      <c r="J79" s="182"/>
      <c r="K79" s="109" t="s">
        <v>121</v>
      </c>
    </row>
    <row r="80" spans="1:11" x14ac:dyDescent="0.25">
      <c r="A80" s="60">
        <v>303140</v>
      </c>
      <c r="B80" s="60" t="s">
        <v>726</v>
      </c>
      <c r="C80" s="60" t="s">
        <v>128</v>
      </c>
      <c r="D80" s="134">
        <v>0</v>
      </c>
      <c r="E80" s="318"/>
      <c r="F80" s="134"/>
      <c r="G80" s="79"/>
      <c r="H80" s="134"/>
      <c r="I80" s="134"/>
      <c r="J80" s="182"/>
      <c r="K80" s="109" t="s">
        <v>121</v>
      </c>
    </row>
    <row r="81" spans="1:11" x14ac:dyDescent="0.25">
      <c r="A81" s="60"/>
      <c r="B81" s="60"/>
      <c r="C81" s="60"/>
      <c r="D81" s="125"/>
      <c r="E81" s="318"/>
      <c r="F81" s="134"/>
      <c r="G81" s="79"/>
      <c r="H81" s="134"/>
      <c r="I81" s="134"/>
      <c r="J81" s="182"/>
    </row>
    <row r="82" spans="1:11" ht="141.6" customHeight="1" x14ac:dyDescent="0.25">
      <c r="A82" s="180">
        <v>3032</v>
      </c>
      <c r="B82" s="180" t="s">
        <v>729</v>
      </c>
      <c r="C82" s="60"/>
      <c r="D82" s="125"/>
      <c r="E82" s="318"/>
      <c r="F82" s="134"/>
      <c r="G82" s="79"/>
      <c r="H82" s="134"/>
      <c r="I82" s="134"/>
      <c r="J82" s="60" t="s">
        <v>730</v>
      </c>
    </row>
    <row r="83" spans="1:11" s="112" customFormat="1" x14ac:dyDescent="0.25">
      <c r="A83" s="60">
        <v>303210</v>
      </c>
      <c r="B83" s="60" t="s">
        <v>731</v>
      </c>
      <c r="C83" s="60" t="s">
        <v>128</v>
      </c>
      <c r="D83" s="134">
        <v>0</v>
      </c>
      <c r="E83" s="318"/>
      <c r="F83" s="134"/>
      <c r="G83" s="79"/>
      <c r="H83" s="134"/>
      <c r="I83" s="134"/>
      <c r="J83" s="182"/>
      <c r="K83" s="109" t="s">
        <v>121</v>
      </c>
    </row>
    <row r="84" spans="1:11" x14ac:dyDescent="0.25">
      <c r="A84" s="60">
        <v>303220</v>
      </c>
      <c r="B84" s="60" t="s">
        <v>732</v>
      </c>
      <c r="C84" s="60" t="s">
        <v>128</v>
      </c>
      <c r="D84" s="134">
        <v>0</v>
      </c>
      <c r="E84" s="318"/>
      <c r="F84" s="134"/>
      <c r="G84" s="79"/>
      <c r="H84" s="134"/>
      <c r="I84" s="134"/>
      <c r="J84" s="182"/>
      <c r="K84" s="109" t="s">
        <v>121</v>
      </c>
    </row>
    <row r="85" spans="1:11" x14ac:dyDescent="0.25">
      <c r="A85" s="60">
        <v>303230</v>
      </c>
      <c r="B85" s="60" t="s">
        <v>733</v>
      </c>
      <c r="C85" s="60" t="s">
        <v>128</v>
      </c>
      <c r="D85" s="134">
        <v>0</v>
      </c>
      <c r="E85" s="318"/>
      <c r="F85" s="134"/>
      <c r="G85" s="79"/>
      <c r="H85" s="134"/>
      <c r="I85" s="134"/>
      <c r="J85" s="182"/>
      <c r="K85" s="109" t="s">
        <v>121</v>
      </c>
    </row>
    <row r="86" spans="1:11" x14ac:dyDescent="0.25">
      <c r="A86" s="60">
        <v>303240</v>
      </c>
      <c r="B86" s="60" t="s">
        <v>734</v>
      </c>
      <c r="C86" s="60" t="s">
        <v>128</v>
      </c>
      <c r="D86" s="134">
        <v>0</v>
      </c>
      <c r="E86" s="318"/>
      <c r="F86" s="134"/>
      <c r="G86" s="79"/>
      <c r="H86" s="134"/>
      <c r="I86" s="134"/>
      <c r="J86" s="182"/>
      <c r="K86" s="109" t="s">
        <v>121</v>
      </c>
    </row>
    <row r="87" spans="1:11" x14ac:dyDescent="0.25">
      <c r="A87" s="60"/>
      <c r="B87" s="60"/>
      <c r="C87" s="60"/>
      <c r="D87" s="125"/>
      <c r="E87" s="318"/>
      <c r="F87" s="134"/>
      <c r="G87" s="79"/>
      <c r="H87" s="134"/>
      <c r="I87" s="134"/>
      <c r="J87" s="182"/>
    </row>
    <row r="88" spans="1:11" s="112" customFormat="1" ht="142.80000000000001" x14ac:dyDescent="0.25">
      <c r="A88" s="180">
        <v>3033</v>
      </c>
      <c r="B88" s="180" t="s">
        <v>735</v>
      </c>
      <c r="C88" s="60"/>
      <c r="D88" s="125"/>
      <c r="E88" s="318"/>
      <c r="F88" s="134"/>
      <c r="G88" s="79"/>
      <c r="H88" s="134"/>
      <c r="I88" s="134"/>
      <c r="J88" s="314" t="s">
        <v>736</v>
      </c>
      <c r="K88" s="109"/>
    </row>
    <row r="89" spans="1:11" s="112" customFormat="1" x14ac:dyDescent="0.25">
      <c r="A89" s="60">
        <v>303310</v>
      </c>
      <c r="B89" s="60" t="s">
        <v>737</v>
      </c>
      <c r="C89" s="60" t="s">
        <v>128</v>
      </c>
      <c r="D89" s="134">
        <v>0</v>
      </c>
      <c r="E89" s="318"/>
      <c r="F89" s="134"/>
      <c r="G89" s="79"/>
      <c r="H89" s="134"/>
      <c r="I89" s="134"/>
      <c r="J89" s="182"/>
      <c r="K89" s="109" t="s">
        <v>121</v>
      </c>
    </row>
    <row r="90" spans="1:11" s="112" customFormat="1" x14ac:dyDescent="0.25">
      <c r="A90" s="60">
        <v>303320</v>
      </c>
      <c r="B90" s="60" t="s">
        <v>738</v>
      </c>
      <c r="C90" s="60" t="s">
        <v>128</v>
      </c>
      <c r="D90" s="134">
        <v>0</v>
      </c>
      <c r="E90" s="318"/>
      <c r="F90" s="134"/>
      <c r="G90" s="79"/>
      <c r="H90" s="134"/>
      <c r="I90" s="134"/>
      <c r="J90" s="182"/>
      <c r="K90" s="109" t="s">
        <v>121</v>
      </c>
    </row>
    <row r="91" spans="1:11" s="112" customFormat="1" x14ac:dyDescent="0.25">
      <c r="A91" s="60">
        <v>303330</v>
      </c>
      <c r="B91" s="60" t="s">
        <v>739</v>
      </c>
      <c r="C91" s="60" t="s">
        <v>128</v>
      </c>
      <c r="D91" s="134">
        <v>0</v>
      </c>
      <c r="E91" s="318"/>
      <c r="F91" s="134"/>
      <c r="G91" s="79"/>
      <c r="H91" s="134"/>
      <c r="I91" s="134"/>
      <c r="J91" s="182"/>
      <c r="K91" s="109" t="s">
        <v>121</v>
      </c>
    </row>
    <row r="92" spans="1:11" s="112" customFormat="1" x14ac:dyDescent="0.25">
      <c r="A92" s="60">
        <v>303340</v>
      </c>
      <c r="B92" s="60" t="s">
        <v>740</v>
      </c>
      <c r="C92" s="60" t="s">
        <v>128</v>
      </c>
      <c r="D92" s="134">
        <v>0</v>
      </c>
      <c r="E92" s="318"/>
      <c r="F92" s="134"/>
      <c r="G92" s="79"/>
      <c r="H92" s="134"/>
      <c r="I92" s="134"/>
      <c r="J92" s="182"/>
      <c r="K92" s="109" t="s">
        <v>121</v>
      </c>
    </row>
    <row r="93" spans="1:11" s="112" customFormat="1" x14ac:dyDescent="0.25">
      <c r="A93" s="60">
        <v>303350</v>
      </c>
      <c r="B93" s="60" t="s">
        <v>741</v>
      </c>
      <c r="C93" s="60" t="s">
        <v>128</v>
      </c>
      <c r="D93" s="134">
        <v>0</v>
      </c>
      <c r="E93" s="318"/>
      <c r="F93" s="134"/>
      <c r="G93" s="79"/>
      <c r="H93" s="134"/>
      <c r="I93" s="134"/>
      <c r="J93" s="182"/>
      <c r="K93" s="109" t="s">
        <v>121</v>
      </c>
    </row>
    <row r="94" spans="1:11" s="112" customFormat="1" x14ac:dyDescent="0.25">
      <c r="A94" s="60">
        <v>303360</v>
      </c>
      <c r="B94" s="60" t="s">
        <v>742</v>
      </c>
      <c r="C94" s="60" t="s">
        <v>128</v>
      </c>
      <c r="D94" s="134">
        <v>0</v>
      </c>
      <c r="E94" s="318"/>
      <c r="F94" s="134"/>
      <c r="G94" s="79"/>
      <c r="H94" s="134"/>
      <c r="I94" s="134"/>
      <c r="J94" s="182"/>
      <c r="K94" s="109" t="s">
        <v>121</v>
      </c>
    </row>
    <row r="95" spans="1:11" s="112" customFormat="1" x14ac:dyDescent="0.25">
      <c r="A95" s="60"/>
      <c r="B95" s="60"/>
      <c r="C95" s="60"/>
      <c r="D95" s="125"/>
      <c r="E95" s="318"/>
      <c r="F95" s="134"/>
      <c r="G95" s="79"/>
      <c r="H95" s="134"/>
      <c r="I95" s="134"/>
      <c r="J95" s="182"/>
      <c r="K95" s="109"/>
    </row>
    <row r="96" spans="1:11" s="112" customFormat="1" ht="98.4" customHeight="1" x14ac:dyDescent="0.25">
      <c r="A96" s="180">
        <v>3034</v>
      </c>
      <c r="B96" s="180" t="s">
        <v>743</v>
      </c>
      <c r="C96" s="60"/>
      <c r="D96" s="125"/>
      <c r="E96" s="318"/>
      <c r="F96" s="134"/>
      <c r="G96" s="79"/>
      <c r="H96" s="134"/>
      <c r="I96" s="134"/>
      <c r="J96" s="60" t="s">
        <v>744</v>
      </c>
      <c r="K96" s="109"/>
    </row>
    <row r="97" spans="1:11" s="112" customFormat="1" x14ac:dyDescent="0.25">
      <c r="A97" s="60">
        <v>303410</v>
      </c>
      <c r="B97" s="60" t="s">
        <v>745</v>
      </c>
      <c r="C97" s="60" t="s">
        <v>128</v>
      </c>
      <c r="D97" s="134">
        <v>0</v>
      </c>
      <c r="E97" s="318"/>
      <c r="F97" s="134"/>
      <c r="G97" s="79"/>
      <c r="H97" s="134"/>
      <c r="I97" s="134"/>
      <c r="J97" s="182"/>
      <c r="K97" s="109" t="s">
        <v>121</v>
      </c>
    </row>
    <row r="98" spans="1:11" s="112" customFormat="1" x14ac:dyDescent="0.25">
      <c r="A98" s="60">
        <v>303420</v>
      </c>
      <c r="B98" s="60" t="s">
        <v>746</v>
      </c>
      <c r="C98" s="60" t="s">
        <v>128</v>
      </c>
      <c r="D98" s="134">
        <v>0</v>
      </c>
      <c r="E98" s="318"/>
      <c r="F98" s="134"/>
      <c r="G98" s="79"/>
      <c r="H98" s="134"/>
      <c r="I98" s="134"/>
      <c r="J98" s="182"/>
      <c r="K98" s="109" t="s">
        <v>121</v>
      </c>
    </row>
    <row r="99" spans="1:11" s="112" customFormat="1" x14ac:dyDescent="0.25">
      <c r="A99" s="60"/>
      <c r="B99" s="60"/>
      <c r="C99" s="60"/>
      <c r="D99" s="125"/>
      <c r="E99" s="318"/>
      <c r="F99" s="134"/>
      <c r="G99" s="79"/>
      <c r="H99" s="134"/>
      <c r="I99" s="134"/>
      <c r="J99" s="182"/>
      <c r="K99" s="109"/>
    </row>
    <row r="100" spans="1:11" x14ac:dyDescent="0.25">
      <c r="A100" s="81"/>
      <c r="B100" s="81"/>
      <c r="C100" s="81"/>
      <c r="D100" s="125"/>
      <c r="E100" s="318"/>
      <c r="F100" s="134"/>
      <c r="G100" s="79"/>
      <c r="H100" s="134"/>
      <c r="I100" s="134"/>
      <c r="J100" s="182"/>
    </row>
    <row r="101" spans="1:11" ht="191.4" customHeight="1" x14ac:dyDescent="0.25">
      <c r="A101" s="61">
        <v>307</v>
      </c>
      <c r="B101" s="61" t="s">
        <v>747</v>
      </c>
      <c r="C101" s="81"/>
      <c r="D101" s="125"/>
      <c r="E101" s="318"/>
      <c r="F101" s="134"/>
      <c r="G101" s="79"/>
      <c r="H101" s="134"/>
      <c r="I101" s="134"/>
      <c r="J101" s="60" t="s">
        <v>748</v>
      </c>
    </row>
    <row r="102" spans="1:11" x14ac:dyDescent="0.25">
      <c r="A102" s="61"/>
      <c r="B102" s="61"/>
      <c r="C102" s="81"/>
      <c r="D102" s="125"/>
      <c r="E102" s="318"/>
      <c r="F102" s="134"/>
      <c r="G102" s="79"/>
      <c r="H102" s="134"/>
      <c r="I102" s="134"/>
      <c r="J102" s="174"/>
    </row>
    <row r="103" spans="1:11" x14ac:dyDescent="0.25">
      <c r="A103" s="180">
        <v>3070</v>
      </c>
      <c r="B103" s="180" t="s">
        <v>749</v>
      </c>
      <c r="C103" s="81"/>
      <c r="D103" s="125"/>
      <c r="E103" s="318"/>
      <c r="F103" s="134"/>
      <c r="G103" s="79"/>
      <c r="H103" s="134"/>
      <c r="I103" s="134"/>
      <c r="J103" s="182"/>
    </row>
    <row r="104" spans="1:11" ht="10.199999999999999" customHeight="1" x14ac:dyDescent="0.25">
      <c r="A104" s="116">
        <v>307010</v>
      </c>
      <c r="B104" s="116" t="s">
        <v>750</v>
      </c>
      <c r="C104" s="138" t="s">
        <v>125</v>
      </c>
      <c r="D104" s="134">
        <v>0</v>
      </c>
      <c r="E104" s="318"/>
      <c r="F104" s="134"/>
      <c r="G104" s="79"/>
      <c r="H104" s="134"/>
      <c r="I104" s="134"/>
      <c r="J104" s="135"/>
      <c r="K104" s="109" t="s">
        <v>121</v>
      </c>
    </row>
    <row r="105" spans="1:11" x14ac:dyDescent="0.25">
      <c r="A105" s="60">
        <v>307015</v>
      </c>
      <c r="B105" s="81" t="s">
        <v>751</v>
      </c>
      <c r="C105" s="81" t="s">
        <v>125</v>
      </c>
      <c r="D105" s="134">
        <v>0</v>
      </c>
      <c r="E105" s="318"/>
      <c r="F105" s="134"/>
      <c r="G105" s="79"/>
      <c r="H105" s="134"/>
      <c r="I105" s="134"/>
      <c r="J105" s="182"/>
      <c r="K105" s="109" t="s">
        <v>121</v>
      </c>
    </row>
    <row r="106" spans="1:11" x14ac:dyDescent="0.25">
      <c r="A106" s="60">
        <v>307020</v>
      </c>
      <c r="B106" s="81" t="s">
        <v>752</v>
      </c>
      <c r="C106" s="81" t="s">
        <v>125</v>
      </c>
      <c r="D106" s="134">
        <v>0</v>
      </c>
      <c r="E106" s="318"/>
      <c r="F106" s="134"/>
      <c r="G106" s="79"/>
      <c r="H106" s="134"/>
      <c r="I106" s="134"/>
      <c r="J106" s="182"/>
      <c r="K106" s="109" t="s">
        <v>121</v>
      </c>
    </row>
    <row r="107" spans="1:11" x14ac:dyDescent="0.25">
      <c r="A107" s="116">
        <v>307025</v>
      </c>
      <c r="B107" s="81" t="s">
        <v>753</v>
      </c>
      <c r="C107" s="81" t="s">
        <v>125</v>
      </c>
      <c r="D107" s="134">
        <v>0</v>
      </c>
      <c r="E107" s="318"/>
      <c r="F107" s="134"/>
      <c r="G107" s="79"/>
      <c r="H107" s="134"/>
      <c r="I107" s="134"/>
      <c r="J107" s="182"/>
      <c r="K107" s="109" t="s">
        <v>121</v>
      </c>
    </row>
    <row r="108" spans="1:11" x14ac:dyDescent="0.25">
      <c r="A108" s="60">
        <v>307030</v>
      </c>
      <c r="B108" s="81" t="s">
        <v>754</v>
      </c>
      <c r="C108" s="81" t="s">
        <v>125</v>
      </c>
      <c r="D108" s="134">
        <v>0</v>
      </c>
      <c r="E108" s="318"/>
      <c r="F108" s="134"/>
      <c r="G108" s="79"/>
      <c r="H108" s="134"/>
      <c r="I108" s="134"/>
      <c r="J108" s="182"/>
      <c r="K108" s="109" t="s">
        <v>121</v>
      </c>
    </row>
    <row r="109" spans="1:11" x14ac:dyDescent="0.25">
      <c r="A109" s="60">
        <v>307035</v>
      </c>
      <c r="B109" s="81" t="s">
        <v>755</v>
      </c>
      <c r="C109" s="81" t="s">
        <v>125</v>
      </c>
      <c r="D109" s="134">
        <v>0</v>
      </c>
      <c r="E109" s="318"/>
      <c r="F109" s="134"/>
      <c r="G109" s="79"/>
      <c r="H109" s="134"/>
      <c r="I109" s="134"/>
      <c r="J109" s="215"/>
      <c r="K109" s="109" t="s">
        <v>121</v>
      </c>
    </row>
    <row r="110" spans="1:11" x14ac:dyDescent="0.25">
      <c r="A110" s="116">
        <v>307040</v>
      </c>
      <c r="B110" s="81" t="s">
        <v>756</v>
      </c>
      <c r="C110" s="81" t="s">
        <v>125</v>
      </c>
      <c r="D110" s="134">
        <v>0</v>
      </c>
      <c r="E110" s="318"/>
      <c r="F110" s="134"/>
      <c r="G110" s="79"/>
      <c r="H110" s="134"/>
      <c r="I110" s="134"/>
      <c r="J110" s="215"/>
      <c r="K110" s="109" t="s">
        <v>121</v>
      </c>
    </row>
    <row r="111" spans="1:11" x14ac:dyDescent="0.25">
      <c r="A111" s="60">
        <v>307045</v>
      </c>
      <c r="B111" s="81" t="s">
        <v>757</v>
      </c>
      <c r="C111" s="81" t="s">
        <v>125</v>
      </c>
      <c r="D111" s="134">
        <v>0</v>
      </c>
      <c r="E111" s="318"/>
      <c r="F111" s="134"/>
      <c r="G111" s="79"/>
      <c r="H111" s="134"/>
      <c r="I111" s="134"/>
      <c r="J111" s="215"/>
      <c r="K111" s="109" t="s">
        <v>121</v>
      </c>
    </row>
    <row r="112" spans="1:11" x14ac:dyDescent="0.25">
      <c r="A112" s="60">
        <v>307050</v>
      </c>
      <c r="B112" s="81" t="s">
        <v>758</v>
      </c>
      <c r="C112" s="81" t="s">
        <v>125</v>
      </c>
      <c r="D112" s="134">
        <v>0</v>
      </c>
      <c r="E112" s="318"/>
      <c r="F112" s="134"/>
      <c r="G112" s="79"/>
      <c r="H112" s="134"/>
      <c r="I112" s="134"/>
      <c r="J112" s="215"/>
      <c r="K112" s="109" t="s">
        <v>121</v>
      </c>
    </row>
    <row r="113" spans="1:11" x14ac:dyDescent="0.25">
      <c r="A113" s="116">
        <v>307055</v>
      </c>
      <c r="B113" s="81" t="s">
        <v>759</v>
      </c>
      <c r="C113" s="81" t="s">
        <v>125</v>
      </c>
      <c r="D113" s="134">
        <v>0</v>
      </c>
      <c r="E113" s="318"/>
      <c r="F113" s="134"/>
      <c r="G113" s="79"/>
      <c r="H113" s="134"/>
      <c r="I113" s="134"/>
      <c r="J113" s="215"/>
      <c r="K113" s="109" t="s">
        <v>121</v>
      </c>
    </row>
    <row r="114" spans="1:11" x14ac:dyDescent="0.25">
      <c r="A114" s="60">
        <v>307060</v>
      </c>
      <c r="B114" s="81" t="s">
        <v>760</v>
      </c>
      <c r="C114" s="81" t="s">
        <v>125</v>
      </c>
      <c r="D114" s="134">
        <v>0</v>
      </c>
      <c r="E114" s="318"/>
      <c r="F114" s="134"/>
      <c r="G114" s="79"/>
      <c r="H114" s="134"/>
      <c r="I114" s="134"/>
      <c r="J114" s="215"/>
      <c r="K114" s="109" t="s">
        <v>121</v>
      </c>
    </row>
    <row r="115" spans="1:11" x14ac:dyDescent="0.25">
      <c r="A115" s="60"/>
      <c r="B115" s="60"/>
      <c r="C115" s="60"/>
      <c r="D115" s="125"/>
      <c r="E115" s="318"/>
      <c r="F115" s="134"/>
      <c r="G115" s="79"/>
      <c r="H115" s="134"/>
      <c r="I115" s="134"/>
      <c r="J115" s="215"/>
    </row>
    <row r="116" spans="1:11" x14ac:dyDescent="0.25">
      <c r="A116" s="180">
        <v>3071</v>
      </c>
      <c r="B116" s="180" t="s">
        <v>761</v>
      </c>
      <c r="C116" s="60"/>
      <c r="D116" s="125"/>
      <c r="E116" s="318"/>
      <c r="F116" s="134"/>
      <c r="G116" s="79"/>
      <c r="H116" s="134"/>
      <c r="I116" s="134"/>
      <c r="J116" s="182"/>
    </row>
    <row r="117" spans="1:11" ht="10.199999999999999" customHeight="1" x14ac:dyDescent="0.25">
      <c r="A117" s="137">
        <v>307110</v>
      </c>
      <c r="B117" s="137" t="s">
        <v>762</v>
      </c>
      <c r="C117" s="138" t="s">
        <v>125</v>
      </c>
      <c r="D117" s="134">
        <v>0</v>
      </c>
      <c r="E117" s="318"/>
      <c r="F117" s="134"/>
      <c r="G117" s="79"/>
      <c r="H117" s="134"/>
      <c r="I117" s="134"/>
      <c r="J117" s="135"/>
      <c r="K117" s="109" t="s">
        <v>121</v>
      </c>
    </row>
    <row r="118" spans="1:11" x14ac:dyDescent="0.25">
      <c r="A118" s="81">
        <v>307115</v>
      </c>
      <c r="B118" s="81" t="s">
        <v>763</v>
      </c>
      <c r="C118" s="81" t="s">
        <v>125</v>
      </c>
      <c r="D118" s="134">
        <v>0</v>
      </c>
      <c r="E118" s="318"/>
      <c r="F118" s="134"/>
      <c r="G118" s="79"/>
      <c r="H118" s="134"/>
      <c r="I118" s="134"/>
      <c r="J118" s="182"/>
      <c r="K118" s="109" t="s">
        <v>121</v>
      </c>
    </row>
    <row r="119" spans="1:11" x14ac:dyDescent="0.25">
      <c r="A119" s="81">
        <v>307120</v>
      </c>
      <c r="B119" s="81" t="s">
        <v>764</v>
      </c>
      <c r="C119" s="81" t="s">
        <v>125</v>
      </c>
      <c r="D119" s="134">
        <v>0</v>
      </c>
      <c r="E119" s="318"/>
      <c r="F119" s="134"/>
      <c r="G119" s="79"/>
      <c r="H119" s="134"/>
      <c r="I119" s="134"/>
      <c r="J119" s="182"/>
      <c r="K119" s="109" t="s">
        <v>121</v>
      </c>
    </row>
    <row r="120" spans="1:11" x14ac:dyDescent="0.25">
      <c r="A120" s="137">
        <v>307125</v>
      </c>
      <c r="B120" s="81" t="s">
        <v>765</v>
      </c>
      <c r="C120" s="81" t="s">
        <v>125</v>
      </c>
      <c r="D120" s="134">
        <v>0</v>
      </c>
      <c r="E120" s="318"/>
      <c r="F120" s="134"/>
      <c r="G120" s="79"/>
      <c r="H120" s="134"/>
      <c r="I120" s="134"/>
      <c r="J120" s="182"/>
      <c r="K120" s="109" t="s">
        <v>121</v>
      </c>
    </row>
    <row r="121" spans="1:11" x14ac:dyDescent="0.25">
      <c r="A121" s="81">
        <v>307130</v>
      </c>
      <c r="B121" s="81" t="s">
        <v>766</v>
      </c>
      <c r="C121" s="81" t="s">
        <v>125</v>
      </c>
      <c r="D121" s="134">
        <v>0</v>
      </c>
      <c r="E121" s="318"/>
      <c r="F121" s="134"/>
      <c r="G121" s="79"/>
      <c r="H121" s="134"/>
      <c r="I121" s="134"/>
      <c r="J121" s="182"/>
      <c r="K121" s="109" t="s">
        <v>121</v>
      </c>
    </row>
    <row r="122" spans="1:11" x14ac:dyDescent="0.25">
      <c r="A122" s="81">
        <v>307135</v>
      </c>
      <c r="B122" s="81" t="s">
        <v>767</v>
      </c>
      <c r="C122" s="81" t="s">
        <v>125</v>
      </c>
      <c r="D122" s="134">
        <v>0</v>
      </c>
      <c r="E122" s="318"/>
      <c r="F122" s="134"/>
      <c r="G122" s="79"/>
      <c r="H122" s="134"/>
      <c r="I122" s="134"/>
      <c r="J122" s="182"/>
      <c r="K122" s="109" t="s">
        <v>121</v>
      </c>
    </row>
    <row r="123" spans="1:11" x14ac:dyDescent="0.25">
      <c r="A123" s="137">
        <v>307140</v>
      </c>
      <c r="B123" s="81" t="s">
        <v>768</v>
      </c>
      <c r="C123" s="60" t="s">
        <v>125</v>
      </c>
      <c r="D123" s="134">
        <v>0</v>
      </c>
      <c r="E123" s="318"/>
      <c r="F123" s="134"/>
      <c r="G123" s="79"/>
      <c r="H123" s="134"/>
      <c r="I123" s="134"/>
      <c r="J123" s="182"/>
      <c r="K123" s="109" t="s">
        <v>121</v>
      </c>
    </row>
    <row r="124" spans="1:11" x14ac:dyDescent="0.25">
      <c r="A124" s="81">
        <v>307145</v>
      </c>
      <c r="B124" s="81" t="s">
        <v>769</v>
      </c>
      <c r="C124" s="60" t="s">
        <v>125</v>
      </c>
      <c r="D124" s="134">
        <v>0</v>
      </c>
      <c r="E124" s="318"/>
      <c r="F124" s="134"/>
      <c r="G124" s="79"/>
      <c r="H124" s="134"/>
      <c r="I124" s="134"/>
      <c r="J124" s="182"/>
      <c r="K124" s="109" t="s">
        <v>121</v>
      </c>
    </row>
    <row r="125" spans="1:11" x14ac:dyDescent="0.25">
      <c r="A125" s="81">
        <v>307150</v>
      </c>
      <c r="B125" s="81" t="s">
        <v>770</v>
      </c>
      <c r="C125" s="60" t="s">
        <v>125</v>
      </c>
      <c r="D125" s="134">
        <v>0</v>
      </c>
      <c r="E125" s="318"/>
      <c r="F125" s="134"/>
      <c r="G125" s="79"/>
      <c r="H125" s="134"/>
      <c r="I125" s="134"/>
      <c r="J125" s="182"/>
      <c r="K125" s="109" t="s">
        <v>121</v>
      </c>
    </row>
    <row r="126" spans="1:11" x14ac:dyDescent="0.25">
      <c r="A126" s="137">
        <v>307155</v>
      </c>
      <c r="B126" s="81" t="s">
        <v>771</v>
      </c>
      <c r="C126" s="60" t="s">
        <v>125</v>
      </c>
      <c r="D126" s="134">
        <v>0</v>
      </c>
      <c r="E126" s="318"/>
      <c r="F126" s="134"/>
      <c r="G126" s="79"/>
      <c r="H126" s="134"/>
      <c r="I126" s="134"/>
      <c r="J126" s="182"/>
      <c r="K126" s="109" t="s">
        <v>121</v>
      </c>
    </row>
    <row r="127" spans="1:11" x14ac:dyDescent="0.25">
      <c r="A127" s="60"/>
      <c r="B127" s="60"/>
      <c r="C127" s="60"/>
      <c r="D127" s="125"/>
      <c r="E127" s="318"/>
      <c r="F127" s="134"/>
      <c r="G127" s="79"/>
      <c r="H127" s="134"/>
      <c r="I127" s="134"/>
      <c r="J127" s="182"/>
    </row>
    <row r="128" spans="1:11" ht="37.950000000000003" customHeight="1" x14ac:dyDescent="0.25">
      <c r="A128" s="180">
        <v>3072</v>
      </c>
      <c r="B128" s="180" t="s">
        <v>772</v>
      </c>
      <c r="C128" s="60"/>
      <c r="D128" s="125"/>
      <c r="E128" s="318"/>
      <c r="F128" s="134"/>
      <c r="G128" s="79"/>
      <c r="H128" s="134"/>
      <c r="I128" s="134"/>
      <c r="J128" s="215" t="s">
        <v>773</v>
      </c>
    </row>
    <row r="129" spans="1:11" x14ac:dyDescent="0.25">
      <c r="A129" s="60">
        <v>307210</v>
      </c>
      <c r="B129" s="60" t="s">
        <v>774</v>
      </c>
      <c r="C129" s="60" t="s">
        <v>125</v>
      </c>
      <c r="D129" s="134">
        <v>0</v>
      </c>
      <c r="E129" s="318"/>
      <c r="F129" s="134"/>
      <c r="G129" s="79"/>
      <c r="H129" s="134"/>
      <c r="I129" s="134"/>
      <c r="J129" s="215"/>
      <c r="K129" s="109" t="s">
        <v>121</v>
      </c>
    </row>
    <row r="130" spans="1:11" x14ac:dyDescent="0.25">
      <c r="A130" s="60">
        <v>307215</v>
      </c>
      <c r="B130" s="60" t="s">
        <v>775</v>
      </c>
      <c r="C130" s="60" t="s">
        <v>125</v>
      </c>
      <c r="D130" s="134">
        <v>0</v>
      </c>
      <c r="E130" s="318"/>
      <c r="F130" s="134"/>
      <c r="G130" s="79"/>
      <c r="H130" s="134"/>
      <c r="I130" s="134"/>
      <c r="J130" s="215"/>
      <c r="K130" s="109" t="s">
        <v>121</v>
      </c>
    </row>
    <row r="131" spans="1:11" x14ac:dyDescent="0.25">
      <c r="A131" s="60">
        <v>307220</v>
      </c>
      <c r="B131" s="60" t="s">
        <v>776</v>
      </c>
      <c r="C131" s="60" t="s">
        <v>125</v>
      </c>
      <c r="D131" s="134">
        <v>0</v>
      </c>
      <c r="E131" s="318"/>
      <c r="F131" s="134"/>
      <c r="G131" s="79"/>
      <c r="H131" s="134"/>
      <c r="I131" s="134"/>
      <c r="J131" s="215"/>
      <c r="K131" s="109" t="s">
        <v>121</v>
      </c>
    </row>
    <row r="132" spans="1:11" x14ac:dyDescent="0.25">
      <c r="A132" s="60">
        <v>307225</v>
      </c>
      <c r="B132" s="60" t="s">
        <v>777</v>
      </c>
      <c r="C132" s="60" t="s">
        <v>125</v>
      </c>
      <c r="D132" s="134">
        <v>0</v>
      </c>
      <c r="E132" s="318"/>
      <c r="F132" s="134"/>
      <c r="G132" s="79"/>
      <c r="H132" s="134"/>
      <c r="I132" s="134"/>
      <c r="J132" s="182"/>
      <c r="K132" s="109" t="s">
        <v>121</v>
      </c>
    </row>
    <row r="133" spans="1:11" x14ac:dyDescent="0.25">
      <c r="A133" s="60">
        <v>307230</v>
      </c>
      <c r="B133" s="60" t="s">
        <v>778</v>
      </c>
      <c r="C133" s="60" t="s">
        <v>125</v>
      </c>
      <c r="D133" s="134">
        <v>0</v>
      </c>
      <c r="E133" s="318"/>
      <c r="F133" s="134"/>
      <c r="G133" s="79"/>
      <c r="H133" s="134"/>
      <c r="I133" s="134"/>
      <c r="J133" s="182"/>
      <c r="K133" s="109" t="s">
        <v>121</v>
      </c>
    </row>
    <row r="134" spans="1:11" x14ac:dyDescent="0.25">
      <c r="A134" s="60">
        <v>307235</v>
      </c>
      <c r="B134" s="60" t="s">
        <v>779</v>
      </c>
      <c r="C134" s="60" t="s">
        <v>125</v>
      </c>
      <c r="D134" s="134">
        <v>0</v>
      </c>
      <c r="E134" s="318"/>
      <c r="F134" s="134"/>
      <c r="G134" s="79"/>
      <c r="H134" s="134"/>
      <c r="I134" s="134"/>
      <c r="J134" s="182"/>
      <c r="K134" s="109" t="s">
        <v>121</v>
      </c>
    </row>
    <row r="135" spans="1:11" x14ac:dyDescent="0.25">
      <c r="A135" s="60">
        <v>307240</v>
      </c>
      <c r="B135" s="60" t="s">
        <v>780</v>
      </c>
      <c r="C135" s="60" t="s">
        <v>125</v>
      </c>
      <c r="D135" s="134">
        <v>0</v>
      </c>
      <c r="E135" s="318"/>
      <c r="F135" s="134"/>
      <c r="G135" s="79"/>
      <c r="H135" s="134"/>
      <c r="I135" s="134"/>
      <c r="J135" s="182"/>
      <c r="K135" s="109" t="s">
        <v>121</v>
      </c>
    </row>
    <row r="136" spans="1:11" x14ac:dyDescent="0.25">
      <c r="A136" s="60">
        <v>307245</v>
      </c>
      <c r="B136" s="60" t="s">
        <v>781</v>
      </c>
      <c r="C136" s="60" t="s">
        <v>125</v>
      </c>
      <c r="D136" s="134">
        <v>0</v>
      </c>
      <c r="E136" s="318"/>
      <c r="F136" s="134"/>
      <c r="G136" s="79"/>
      <c r="H136" s="134"/>
      <c r="I136" s="134"/>
      <c r="J136" s="182"/>
      <c r="K136" s="109" t="s">
        <v>121</v>
      </c>
    </row>
    <row r="137" spans="1:11" x14ac:dyDescent="0.25">
      <c r="A137" s="60">
        <v>307250</v>
      </c>
      <c r="B137" s="60" t="s">
        <v>782</v>
      </c>
      <c r="C137" s="60" t="s">
        <v>125</v>
      </c>
      <c r="D137" s="134">
        <v>0</v>
      </c>
      <c r="E137" s="318"/>
      <c r="F137" s="134"/>
      <c r="G137" s="79"/>
      <c r="H137" s="134"/>
      <c r="I137" s="134"/>
      <c r="J137" s="182"/>
      <c r="K137" s="109" t="s">
        <v>121</v>
      </c>
    </row>
    <row r="138" spans="1:11" x14ac:dyDescent="0.25">
      <c r="A138" s="60">
        <v>307255</v>
      </c>
      <c r="B138" s="60" t="s">
        <v>783</v>
      </c>
      <c r="C138" s="60" t="s">
        <v>125</v>
      </c>
      <c r="D138" s="134">
        <v>0</v>
      </c>
      <c r="E138" s="318"/>
      <c r="F138" s="134"/>
      <c r="G138" s="79"/>
      <c r="H138" s="134"/>
      <c r="I138" s="134"/>
      <c r="J138" s="182"/>
      <c r="K138" s="109" t="s">
        <v>121</v>
      </c>
    </row>
    <row r="139" spans="1:11" x14ac:dyDescent="0.25">
      <c r="A139" s="60"/>
      <c r="B139" s="60"/>
      <c r="C139" s="60"/>
      <c r="D139" s="125"/>
      <c r="E139" s="318"/>
      <c r="F139" s="134"/>
      <c r="G139" s="79"/>
      <c r="H139" s="134"/>
      <c r="I139" s="134"/>
      <c r="J139" s="182"/>
    </row>
    <row r="140" spans="1:11" x14ac:dyDescent="0.25">
      <c r="A140" s="180">
        <v>3073</v>
      </c>
      <c r="B140" s="180" t="s">
        <v>784</v>
      </c>
      <c r="C140" s="60"/>
      <c r="D140" s="125"/>
      <c r="E140" s="318"/>
      <c r="F140" s="134"/>
      <c r="G140" s="79"/>
      <c r="H140" s="134"/>
      <c r="I140" s="134"/>
      <c r="J140" s="182"/>
    </row>
    <row r="141" spans="1:11" x14ac:dyDescent="0.25">
      <c r="A141" s="60">
        <v>307310</v>
      </c>
      <c r="B141" s="60" t="s">
        <v>785</v>
      </c>
      <c r="C141" s="60" t="s">
        <v>125</v>
      </c>
      <c r="D141" s="134">
        <v>0</v>
      </c>
      <c r="E141" s="318"/>
      <c r="F141" s="134"/>
      <c r="G141" s="79"/>
      <c r="H141" s="134"/>
      <c r="I141" s="134"/>
      <c r="J141" s="182"/>
      <c r="K141" s="109" t="s">
        <v>121</v>
      </c>
    </row>
    <row r="142" spans="1:11" x14ac:dyDescent="0.25">
      <c r="A142" s="60">
        <v>307320</v>
      </c>
      <c r="B142" s="60" t="s">
        <v>786</v>
      </c>
      <c r="C142" s="60" t="s">
        <v>125</v>
      </c>
      <c r="D142" s="134">
        <v>0</v>
      </c>
      <c r="E142" s="318"/>
      <c r="F142" s="134"/>
      <c r="G142" s="79"/>
      <c r="H142" s="134"/>
      <c r="I142" s="134"/>
      <c r="J142" s="182"/>
      <c r="K142" s="109" t="s">
        <v>121</v>
      </c>
    </row>
    <row r="143" spans="1:11" x14ac:dyDescent="0.25">
      <c r="A143" s="60">
        <v>307330</v>
      </c>
      <c r="B143" s="60" t="s">
        <v>787</v>
      </c>
      <c r="C143" s="60" t="s">
        <v>125</v>
      </c>
      <c r="D143" s="134">
        <v>0</v>
      </c>
      <c r="E143" s="318"/>
      <c r="F143" s="134"/>
      <c r="G143" s="79"/>
      <c r="H143" s="134"/>
      <c r="I143" s="134"/>
      <c r="J143" s="182"/>
      <c r="K143" s="109" t="s">
        <v>121</v>
      </c>
    </row>
    <row r="144" spans="1:11" x14ac:dyDescent="0.25">
      <c r="A144" s="60">
        <v>307340</v>
      </c>
      <c r="B144" s="60" t="s">
        <v>788</v>
      </c>
      <c r="C144" s="60" t="s">
        <v>125</v>
      </c>
      <c r="D144" s="134">
        <v>0</v>
      </c>
      <c r="E144" s="318"/>
      <c r="F144" s="134"/>
      <c r="G144" s="79"/>
      <c r="H144" s="134"/>
      <c r="I144" s="134"/>
      <c r="J144" s="182"/>
      <c r="K144" s="109" t="s">
        <v>121</v>
      </c>
    </row>
    <row r="145" spans="1:11" x14ac:dyDescent="0.25">
      <c r="A145" s="60">
        <v>307350</v>
      </c>
      <c r="B145" s="60" t="s">
        <v>789</v>
      </c>
      <c r="C145" s="60" t="s">
        <v>125</v>
      </c>
      <c r="D145" s="134">
        <v>0</v>
      </c>
      <c r="E145" s="318"/>
      <c r="F145" s="134"/>
      <c r="G145" s="79"/>
      <c r="H145" s="134"/>
      <c r="I145" s="134"/>
      <c r="J145" s="182"/>
      <c r="K145" s="109" t="s">
        <v>121</v>
      </c>
    </row>
    <row r="146" spans="1:11" x14ac:dyDescent="0.25">
      <c r="A146" s="60">
        <v>307360</v>
      </c>
      <c r="B146" s="60" t="s">
        <v>790</v>
      </c>
      <c r="C146" s="60" t="s">
        <v>125</v>
      </c>
      <c r="D146" s="134">
        <v>0</v>
      </c>
      <c r="E146" s="318"/>
      <c r="F146" s="134"/>
      <c r="G146" s="79"/>
      <c r="H146" s="134"/>
      <c r="I146" s="134"/>
      <c r="J146" s="182"/>
      <c r="K146" s="109" t="s">
        <v>121</v>
      </c>
    </row>
    <row r="147" spans="1:11" x14ac:dyDescent="0.25">
      <c r="A147" s="60">
        <v>307370</v>
      </c>
      <c r="B147" s="60" t="s">
        <v>791</v>
      </c>
      <c r="C147" s="60" t="s">
        <v>125</v>
      </c>
      <c r="D147" s="134">
        <v>0</v>
      </c>
      <c r="E147" s="318"/>
      <c r="F147" s="134"/>
      <c r="G147" s="79"/>
      <c r="H147" s="134"/>
      <c r="I147" s="134"/>
      <c r="J147" s="182"/>
      <c r="K147" s="109" t="s">
        <v>121</v>
      </c>
    </row>
    <row r="148" spans="1:11" x14ac:dyDescent="0.25">
      <c r="A148" s="60">
        <v>307380</v>
      </c>
      <c r="B148" s="60" t="s">
        <v>792</v>
      </c>
      <c r="C148" s="60" t="s">
        <v>125</v>
      </c>
      <c r="D148" s="134">
        <v>0</v>
      </c>
      <c r="E148" s="318"/>
      <c r="F148" s="134"/>
      <c r="G148" s="79"/>
      <c r="H148" s="134"/>
      <c r="I148" s="134"/>
      <c r="J148" s="182"/>
      <c r="K148" s="109" t="s">
        <v>121</v>
      </c>
    </row>
    <row r="149" spans="1:11" x14ac:dyDescent="0.25">
      <c r="A149" s="60">
        <v>307390</v>
      </c>
      <c r="B149" s="60" t="s">
        <v>793</v>
      </c>
      <c r="C149" s="60" t="s">
        <v>125</v>
      </c>
      <c r="D149" s="134">
        <v>0</v>
      </c>
      <c r="E149" s="318"/>
      <c r="F149" s="134"/>
      <c r="G149" s="79"/>
      <c r="H149" s="134"/>
      <c r="I149" s="134"/>
      <c r="J149" s="182"/>
      <c r="K149" s="109" t="s">
        <v>121</v>
      </c>
    </row>
    <row r="150" spans="1:11" x14ac:dyDescent="0.25">
      <c r="A150" s="60"/>
      <c r="B150" s="60"/>
      <c r="C150" s="60"/>
      <c r="D150" s="125"/>
      <c r="E150" s="318"/>
      <c r="F150" s="134"/>
      <c r="G150" s="79"/>
      <c r="H150" s="134"/>
      <c r="I150" s="134"/>
      <c r="J150" s="182"/>
    </row>
    <row r="151" spans="1:11" x14ac:dyDescent="0.25">
      <c r="A151" s="180">
        <v>3074</v>
      </c>
      <c r="B151" s="180" t="s">
        <v>794</v>
      </c>
      <c r="C151" s="60"/>
      <c r="D151" s="125"/>
      <c r="E151" s="318"/>
      <c r="F151" s="134"/>
      <c r="G151" s="79"/>
      <c r="H151" s="134"/>
      <c r="I151" s="134"/>
      <c r="J151" s="182"/>
    </row>
    <row r="152" spans="1:11" x14ac:dyDescent="0.25">
      <c r="A152" s="60">
        <v>307410</v>
      </c>
      <c r="B152" s="60" t="s">
        <v>795</v>
      </c>
      <c r="C152" s="60" t="s">
        <v>125</v>
      </c>
      <c r="D152" s="134">
        <v>0</v>
      </c>
      <c r="E152" s="318"/>
      <c r="F152" s="134"/>
      <c r="G152" s="79"/>
      <c r="H152" s="134"/>
      <c r="I152" s="134"/>
      <c r="J152" s="182"/>
      <c r="K152" s="109" t="s">
        <v>121</v>
      </c>
    </row>
    <row r="153" spans="1:11" x14ac:dyDescent="0.25">
      <c r="A153" s="60">
        <v>307420</v>
      </c>
      <c r="B153" s="60" t="s">
        <v>796</v>
      </c>
      <c r="C153" s="60" t="s">
        <v>125</v>
      </c>
      <c r="D153" s="134">
        <v>0</v>
      </c>
      <c r="E153" s="318"/>
      <c r="F153" s="134"/>
      <c r="G153" s="79"/>
      <c r="H153" s="134"/>
      <c r="I153" s="134"/>
      <c r="J153" s="182"/>
      <c r="K153" s="109" t="s">
        <v>121</v>
      </c>
    </row>
    <row r="154" spans="1:11" x14ac:dyDescent="0.25">
      <c r="A154" s="60">
        <v>307430</v>
      </c>
      <c r="B154" s="60" t="s">
        <v>797</v>
      </c>
      <c r="C154" s="60" t="s">
        <v>125</v>
      </c>
      <c r="D154" s="134">
        <v>0</v>
      </c>
      <c r="E154" s="318"/>
      <c r="F154" s="134"/>
      <c r="G154" s="79"/>
      <c r="H154" s="134"/>
      <c r="I154" s="134"/>
      <c r="J154" s="182"/>
      <c r="K154" s="109" t="s">
        <v>121</v>
      </c>
    </row>
    <row r="155" spans="1:11" x14ac:dyDescent="0.25">
      <c r="A155" s="60">
        <v>307440</v>
      </c>
      <c r="B155" s="60" t="s">
        <v>798</v>
      </c>
      <c r="C155" s="60" t="s">
        <v>125</v>
      </c>
      <c r="D155" s="134">
        <v>0</v>
      </c>
      <c r="E155" s="318"/>
      <c r="F155" s="134"/>
      <c r="G155" s="79"/>
      <c r="H155" s="134"/>
      <c r="I155" s="134"/>
      <c r="J155" s="182"/>
      <c r="K155" s="109" t="s">
        <v>121</v>
      </c>
    </row>
    <row r="156" spans="1:11" x14ac:dyDescent="0.25">
      <c r="A156" s="60">
        <v>307450</v>
      </c>
      <c r="B156" s="60" t="s">
        <v>799</v>
      </c>
      <c r="C156" s="60" t="s">
        <v>125</v>
      </c>
      <c r="D156" s="134">
        <v>0</v>
      </c>
      <c r="E156" s="318"/>
      <c r="F156" s="134"/>
      <c r="G156" s="79"/>
      <c r="H156" s="134"/>
      <c r="I156" s="134"/>
      <c r="J156" s="60"/>
      <c r="K156" s="109" t="s">
        <v>121</v>
      </c>
    </row>
    <row r="157" spans="1:11" x14ac:dyDescent="0.25">
      <c r="A157" s="60">
        <v>307460</v>
      </c>
      <c r="B157" s="60" t="s">
        <v>800</v>
      </c>
      <c r="C157" s="60" t="s">
        <v>125</v>
      </c>
      <c r="D157" s="134">
        <v>0</v>
      </c>
      <c r="E157" s="318"/>
      <c r="F157" s="134"/>
      <c r="G157" s="79"/>
      <c r="H157" s="134"/>
      <c r="I157" s="134"/>
      <c r="J157" s="60"/>
      <c r="K157" s="109" t="s">
        <v>121</v>
      </c>
    </row>
    <row r="158" spans="1:11" x14ac:dyDescent="0.25">
      <c r="A158" s="60">
        <v>307470</v>
      </c>
      <c r="B158" s="60" t="s">
        <v>801</v>
      </c>
      <c r="C158" s="60" t="s">
        <v>125</v>
      </c>
      <c r="D158" s="134">
        <v>0</v>
      </c>
      <c r="E158" s="318"/>
      <c r="F158" s="134"/>
      <c r="G158" s="79"/>
      <c r="H158" s="134"/>
      <c r="I158" s="134"/>
      <c r="J158" s="60"/>
      <c r="K158" s="109" t="s">
        <v>121</v>
      </c>
    </row>
    <row r="159" spans="1:11" x14ac:dyDescent="0.25">
      <c r="A159" s="60"/>
      <c r="B159" s="60"/>
      <c r="C159" s="60"/>
      <c r="D159" s="125"/>
      <c r="E159" s="318"/>
      <c r="F159" s="134"/>
      <c r="G159" s="79"/>
      <c r="H159" s="134"/>
      <c r="I159" s="134"/>
      <c r="J159" s="60"/>
    </row>
    <row r="160" spans="1:11" x14ac:dyDescent="0.25">
      <c r="A160" s="61">
        <v>31</v>
      </c>
      <c r="B160" s="61" t="s">
        <v>802</v>
      </c>
      <c r="C160" s="60"/>
      <c r="D160" s="125"/>
      <c r="E160" s="318"/>
      <c r="F160" s="134"/>
      <c r="G160" s="79"/>
      <c r="H160" s="134"/>
      <c r="I160" s="134"/>
      <c r="J160" s="182"/>
    </row>
    <row r="161" spans="1:11" x14ac:dyDescent="0.25">
      <c r="A161" s="61"/>
      <c r="B161" s="61"/>
      <c r="C161" s="60"/>
      <c r="D161" s="125"/>
      <c r="E161" s="318"/>
      <c r="F161" s="134"/>
      <c r="G161" s="79"/>
      <c r="H161" s="134"/>
      <c r="I161" s="134"/>
      <c r="J161" s="182"/>
    </row>
    <row r="162" spans="1:11" ht="150" customHeight="1" x14ac:dyDescent="0.25">
      <c r="A162" s="61">
        <v>310</v>
      </c>
      <c r="B162" s="61" t="s">
        <v>803</v>
      </c>
      <c r="C162" s="60"/>
      <c r="D162" s="125"/>
      <c r="E162" s="318"/>
      <c r="F162" s="134"/>
      <c r="G162" s="79"/>
      <c r="H162" s="134"/>
      <c r="I162" s="134"/>
      <c r="J162" s="60" t="s">
        <v>804</v>
      </c>
    </row>
    <row r="163" spans="1:11" x14ac:dyDescent="0.25">
      <c r="A163" s="61"/>
      <c r="B163" s="61"/>
      <c r="C163" s="60"/>
      <c r="D163" s="125"/>
      <c r="E163" s="318"/>
      <c r="F163" s="134"/>
      <c r="G163" s="79"/>
      <c r="H163" s="134"/>
      <c r="I163" s="134"/>
      <c r="J163" s="174"/>
    </row>
    <row r="164" spans="1:11" x14ac:dyDescent="0.25">
      <c r="A164" s="180">
        <v>3100</v>
      </c>
      <c r="B164" s="180" t="s">
        <v>805</v>
      </c>
      <c r="C164" s="60"/>
      <c r="D164" s="125"/>
      <c r="E164" s="318"/>
      <c r="F164" s="134"/>
      <c r="G164" s="79"/>
      <c r="H164" s="134"/>
      <c r="I164" s="134"/>
      <c r="J164" s="182"/>
    </row>
    <row r="165" spans="1:11" ht="10.199999999999999" customHeight="1" x14ac:dyDescent="0.25">
      <c r="A165" s="116">
        <v>310010</v>
      </c>
      <c r="B165" s="116" t="s">
        <v>806</v>
      </c>
      <c r="C165" s="115" t="s">
        <v>125</v>
      </c>
      <c r="D165" s="134">
        <v>0</v>
      </c>
      <c r="E165" s="318"/>
      <c r="F165" s="134"/>
      <c r="G165" s="79"/>
      <c r="H165" s="134"/>
      <c r="I165" s="134"/>
      <c r="J165" s="135"/>
      <c r="K165" s="109" t="s">
        <v>121</v>
      </c>
    </row>
    <row r="166" spans="1:11" x14ac:dyDescent="0.25">
      <c r="A166" s="60">
        <v>310015</v>
      </c>
      <c r="B166" s="60" t="s">
        <v>807</v>
      </c>
      <c r="C166" s="60" t="s">
        <v>125</v>
      </c>
      <c r="D166" s="134">
        <v>0</v>
      </c>
      <c r="E166" s="318"/>
      <c r="F166" s="134"/>
      <c r="G166" s="79"/>
      <c r="H166" s="134"/>
      <c r="I166" s="134"/>
      <c r="J166" s="182"/>
      <c r="K166" s="109" t="s">
        <v>121</v>
      </c>
    </row>
    <row r="167" spans="1:11" x14ac:dyDescent="0.25">
      <c r="A167" s="60">
        <v>310020</v>
      </c>
      <c r="B167" s="60" t="s">
        <v>808</v>
      </c>
      <c r="C167" s="60" t="s">
        <v>125</v>
      </c>
      <c r="D167" s="134">
        <v>0</v>
      </c>
      <c r="E167" s="318"/>
      <c r="F167" s="134"/>
      <c r="G167" s="79"/>
      <c r="H167" s="134"/>
      <c r="I167" s="134"/>
      <c r="J167" s="182"/>
      <c r="K167" s="109" t="s">
        <v>121</v>
      </c>
    </row>
    <row r="168" spans="1:11" x14ac:dyDescent="0.25">
      <c r="A168" s="116">
        <v>310025</v>
      </c>
      <c r="B168" s="60" t="s">
        <v>809</v>
      </c>
      <c r="C168" s="60" t="s">
        <v>125</v>
      </c>
      <c r="D168" s="134">
        <v>0</v>
      </c>
      <c r="E168" s="318"/>
      <c r="F168" s="134"/>
      <c r="G168" s="79"/>
      <c r="H168" s="134"/>
      <c r="I168" s="134"/>
      <c r="J168" s="182"/>
      <c r="K168" s="109" t="s">
        <v>121</v>
      </c>
    </row>
    <row r="169" spans="1:11" x14ac:dyDescent="0.25">
      <c r="A169" s="60">
        <v>310030</v>
      </c>
      <c r="B169" s="60" t="s">
        <v>810</v>
      </c>
      <c r="C169" s="60" t="s">
        <v>125</v>
      </c>
      <c r="D169" s="134">
        <v>0</v>
      </c>
      <c r="E169" s="318"/>
      <c r="F169" s="134"/>
      <c r="G169" s="79"/>
      <c r="H169" s="134"/>
      <c r="I169" s="134"/>
      <c r="J169" s="182"/>
      <c r="K169" s="109" t="s">
        <v>121</v>
      </c>
    </row>
    <row r="170" spans="1:11" x14ac:dyDescent="0.25">
      <c r="A170" s="60">
        <v>310035</v>
      </c>
      <c r="B170" s="60" t="s">
        <v>811</v>
      </c>
      <c r="C170" s="60" t="s">
        <v>125</v>
      </c>
      <c r="D170" s="134">
        <v>0</v>
      </c>
      <c r="E170" s="318"/>
      <c r="F170" s="134"/>
      <c r="G170" s="79"/>
      <c r="H170" s="134"/>
      <c r="I170" s="134"/>
      <c r="J170" s="182"/>
      <c r="K170" s="109" t="s">
        <v>121</v>
      </c>
    </row>
    <row r="171" spans="1:11" x14ac:dyDescent="0.25">
      <c r="A171" s="116">
        <v>310040</v>
      </c>
      <c r="B171" s="60" t="s">
        <v>812</v>
      </c>
      <c r="C171" s="60" t="s">
        <v>125</v>
      </c>
      <c r="D171" s="134">
        <v>0</v>
      </c>
      <c r="E171" s="318"/>
      <c r="F171" s="134"/>
      <c r="G171" s="79"/>
      <c r="H171" s="134"/>
      <c r="I171" s="134"/>
      <c r="J171" s="182"/>
      <c r="K171" s="109" t="s">
        <v>121</v>
      </c>
    </row>
    <row r="172" spans="1:11" ht="10.199999999999999" customHeight="1" x14ac:dyDescent="0.25">
      <c r="A172" s="60">
        <v>310045</v>
      </c>
      <c r="B172" s="116" t="s">
        <v>813</v>
      </c>
      <c r="C172" s="115" t="s">
        <v>125</v>
      </c>
      <c r="D172" s="134">
        <v>0</v>
      </c>
      <c r="E172" s="318"/>
      <c r="F172" s="134"/>
      <c r="G172" s="79"/>
      <c r="H172" s="134"/>
      <c r="I172" s="134"/>
      <c r="J172" s="135"/>
      <c r="K172" s="109" t="s">
        <v>121</v>
      </c>
    </row>
    <row r="173" spans="1:11" x14ac:dyDescent="0.25">
      <c r="A173" s="60">
        <v>310050</v>
      </c>
      <c r="B173" s="60" t="s">
        <v>814</v>
      </c>
      <c r="C173" s="60" t="s">
        <v>125</v>
      </c>
      <c r="D173" s="134">
        <v>0</v>
      </c>
      <c r="E173" s="318"/>
      <c r="F173" s="134"/>
      <c r="G173" s="79"/>
      <c r="H173" s="134"/>
      <c r="I173" s="134"/>
      <c r="J173" s="182"/>
      <c r="K173" s="109" t="s">
        <v>121</v>
      </c>
    </row>
    <row r="174" spans="1:11" x14ac:dyDescent="0.25">
      <c r="A174" s="116">
        <v>310055</v>
      </c>
      <c r="B174" s="60" t="s">
        <v>815</v>
      </c>
      <c r="C174" s="60" t="s">
        <v>125</v>
      </c>
      <c r="D174" s="134">
        <v>0</v>
      </c>
      <c r="E174" s="318"/>
      <c r="F174" s="134"/>
      <c r="G174" s="79"/>
      <c r="H174" s="134"/>
      <c r="I174" s="134"/>
      <c r="J174" s="182"/>
      <c r="K174" s="109" t="s">
        <v>121</v>
      </c>
    </row>
    <row r="175" spans="1:11" x14ac:dyDescent="0.25">
      <c r="A175" s="60">
        <v>310060</v>
      </c>
      <c r="B175" s="60" t="s">
        <v>816</v>
      </c>
      <c r="C175" s="60" t="s">
        <v>125</v>
      </c>
      <c r="D175" s="134">
        <v>0</v>
      </c>
      <c r="E175" s="318"/>
      <c r="F175" s="134"/>
      <c r="G175" s="79"/>
      <c r="H175" s="134"/>
      <c r="I175" s="134"/>
      <c r="J175" s="182"/>
      <c r="K175" s="109" t="s">
        <v>121</v>
      </c>
    </row>
    <row r="176" spans="1:11" x14ac:dyDescent="0.25">
      <c r="A176" s="60"/>
      <c r="B176" s="60"/>
      <c r="C176" s="60"/>
      <c r="D176" s="125"/>
      <c r="E176" s="318"/>
      <c r="F176" s="134"/>
      <c r="G176" s="79"/>
      <c r="H176" s="134"/>
      <c r="I176" s="134"/>
      <c r="J176" s="182"/>
    </row>
    <row r="177" spans="1:11" x14ac:dyDescent="0.25">
      <c r="A177" s="180">
        <v>3101</v>
      </c>
      <c r="B177" s="180" t="s">
        <v>817</v>
      </c>
      <c r="C177" s="60"/>
      <c r="D177" s="125"/>
      <c r="E177" s="318"/>
      <c r="F177" s="134"/>
      <c r="G177" s="79"/>
      <c r="H177" s="134"/>
      <c r="I177" s="134"/>
      <c r="J177" s="182"/>
    </row>
    <row r="178" spans="1:11" ht="10.199999999999999" customHeight="1" x14ac:dyDescent="0.25">
      <c r="A178" s="137">
        <v>310110</v>
      </c>
      <c r="B178" s="116" t="s">
        <v>818</v>
      </c>
      <c r="C178" s="139" t="s">
        <v>125</v>
      </c>
      <c r="D178" s="134">
        <v>0</v>
      </c>
      <c r="E178" s="318"/>
      <c r="F178" s="134"/>
      <c r="G178" s="79"/>
      <c r="H178" s="134"/>
      <c r="I178" s="134"/>
      <c r="J178" s="135"/>
      <c r="K178" s="109" t="s">
        <v>121</v>
      </c>
    </row>
    <row r="179" spans="1:11" x14ac:dyDescent="0.25">
      <c r="A179" s="81">
        <v>310115</v>
      </c>
      <c r="B179" s="81" t="s">
        <v>819</v>
      </c>
      <c r="C179" s="60" t="s">
        <v>125</v>
      </c>
      <c r="D179" s="134">
        <v>0</v>
      </c>
      <c r="E179" s="318"/>
      <c r="F179" s="134"/>
      <c r="G179" s="79"/>
      <c r="H179" s="134"/>
      <c r="I179" s="134"/>
      <c r="J179" s="182"/>
      <c r="K179" s="109" t="s">
        <v>121</v>
      </c>
    </row>
    <row r="180" spans="1:11" x14ac:dyDescent="0.25">
      <c r="A180" s="137">
        <v>310120</v>
      </c>
      <c r="B180" s="81" t="s">
        <v>820</v>
      </c>
      <c r="C180" s="60" t="s">
        <v>125</v>
      </c>
      <c r="D180" s="134">
        <v>0</v>
      </c>
      <c r="E180" s="318"/>
      <c r="F180" s="134"/>
      <c r="G180" s="79"/>
      <c r="H180" s="134"/>
      <c r="I180" s="134"/>
      <c r="J180" s="182"/>
      <c r="K180" s="109" t="s">
        <v>121</v>
      </c>
    </row>
    <row r="181" spans="1:11" x14ac:dyDescent="0.25">
      <c r="A181" s="81">
        <v>310125</v>
      </c>
      <c r="B181" s="81" t="s">
        <v>821</v>
      </c>
      <c r="C181" s="60" t="s">
        <v>125</v>
      </c>
      <c r="D181" s="134">
        <v>0</v>
      </c>
      <c r="E181" s="318"/>
      <c r="F181" s="134"/>
      <c r="G181" s="79"/>
      <c r="H181" s="134"/>
      <c r="I181" s="134"/>
      <c r="J181" s="182"/>
      <c r="K181" s="109" t="s">
        <v>121</v>
      </c>
    </row>
    <row r="182" spans="1:11" x14ac:dyDescent="0.25">
      <c r="A182" s="81">
        <v>310135</v>
      </c>
      <c r="B182" s="81" t="s">
        <v>822</v>
      </c>
      <c r="C182" s="60" t="s">
        <v>125</v>
      </c>
      <c r="D182" s="134">
        <v>0</v>
      </c>
      <c r="E182" s="318"/>
      <c r="F182" s="134"/>
      <c r="G182" s="79"/>
      <c r="H182" s="134"/>
      <c r="I182" s="134"/>
      <c r="J182" s="182"/>
      <c r="K182" s="109" t="s">
        <v>121</v>
      </c>
    </row>
    <row r="183" spans="1:11" x14ac:dyDescent="0.25">
      <c r="A183" s="137">
        <v>310140</v>
      </c>
      <c r="B183" s="81" t="s">
        <v>823</v>
      </c>
      <c r="C183" s="60" t="s">
        <v>125</v>
      </c>
      <c r="D183" s="134">
        <v>0</v>
      </c>
      <c r="E183" s="318"/>
      <c r="F183" s="134"/>
      <c r="G183" s="79"/>
      <c r="H183" s="134"/>
      <c r="I183" s="134"/>
      <c r="J183" s="182"/>
      <c r="K183" s="109" t="s">
        <v>121</v>
      </c>
    </row>
    <row r="184" spans="1:11" x14ac:dyDescent="0.25">
      <c r="A184" s="81">
        <v>310145</v>
      </c>
      <c r="B184" s="81" t="s">
        <v>824</v>
      </c>
      <c r="C184" s="60" t="s">
        <v>125</v>
      </c>
      <c r="D184" s="134">
        <v>0</v>
      </c>
      <c r="E184" s="318"/>
      <c r="F184" s="134"/>
      <c r="G184" s="79"/>
      <c r="H184" s="134"/>
      <c r="I184" s="134"/>
      <c r="J184" s="182"/>
      <c r="K184" s="109" t="s">
        <v>121</v>
      </c>
    </row>
    <row r="185" spans="1:11" x14ac:dyDescent="0.25">
      <c r="A185" s="137">
        <v>310150</v>
      </c>
      <c r="B185" s="81" t="s">
        <v>825</v>
      </c>
      <c r="C185" s="60" t="s">
        <v>125</v>
      </c>
      <c r="D185" s="134">
        <v>0</v>
      </c>
      <c r="E185" s="318"/>
      <c r="F185" s="134"/>
      <c r="G185" s="79"/>
      <c r="H185" s="134"/>
      <c r="I185" s="134"/>
      <c r="J185" s="182"/>
      <c r="K185" s="109" t="s">
        <v>121</v>
      </c>
    </row>
    <row r="186" spans="1:11" x14ac:dyDescent="0.25">
      <c r="A186" s="81">
        <v>310155</v>
      </c>
      <c r="B186" s="81" t="s">
        <v>826</v>
      </c>
      <c r="C186" s="60" t="s">
        <v>125</v>
      </c>
      <c r="D186" s="134">
        <v>0</v>
      </c>
      <c r="E186" s="318"/>
      <c r="F186" s="134"/>
      <c r="G186" s="79"/>
      <c r="H186" s="134"/>
      <c r="I186" s="134"/>
      <c r="J186" s="182"/>
      <c r="K186" s="109" t="s">
        <v>121</v>
      </c>
    </row>
    <row r="187" spans="1:11" x14ac:dyDescent="0.25">
      <c r="A187" s="137">
        <v>310160</v>
      </c>
      <c r="B187" s="81" t="s">
        <v>827</v>
      </c>
      <c r="C187" s="60" t="s">
        <v>125</v>
      </c>
      <c r="D187" s="134">
        <v>0</v>
      </c>
      <c r="E187" s="318"/>
      <c r="F187" s="134"/>
      <c r="G187" s="79"/>
      <c r="H187" s="134"/>
      <c r="I187" s="134"/>
      <c r="J187" s="182"/>
      <c r="K187" s="109" t="s">
        <v>121</v>
      </c>
    </row>
    <row r="188" spans="1:11" x14ac:dyDescent="0.25">
      <c r="A188" s="81"/>
      <c r="B188" s="81"/>
      <c r="C188" s="60"/>
      <c r="D188" s="125"/>
      <c r="E188" s="318"/>
      <c r="F188" s="134"/>
      <c r="G188" s="79"/>
      <c r="H188" s="134"/>
      <c r="I188" s="134"/>
      <c r="J188" s="182"/>
    </row>
    <row r="189" spans="1:11" ht="37.950000000000003" customHeight="1" x14ac:dyDescent="0.25">
      <c r="A189" s="180">
        <v>3102</v>
      </c>
      <c r="B189" s="180" t="s">
        <v>828</v>
      </c>
      <c r="C189" s="60"/>
      <c r="D189" s="125"/>
      <c r="E189" s="318"/>
      <c r="F189" s="134"/>
      <c r="G189" s="79"/>
      <c r="H189" s="134"/>
      <c r="I189" s="134"/>
      <c r="J189" s="182" t="s">
        <v>829</v>
      </c>
    </row>
    <row r="190" spans="1:11" s="58" customFormat="1" x14ac:dyDescent="0.25">
      <c r="A190" s="81">
        <v>310210</v>
      </c>
      <c r="B190" s="81" t="s">
        <v>830</v>
      </c>
      <c r="C190" s="60" t="s">
        <v>125</v>
      </c>
      <c r="D190" s="134">
        <v>0</v>
      </c>
      <c r="E190" s="318"/>
      <c r="F190" s="134"/>
      <c r="G190" s="79"/>
      <c r="H190" s="134"/>
      <c r="I190" s="134"/>
      <c r="J190" s="182"/>
      <c r="K190" s="109" t="s">
        <v>121</v>
      </c>
    </row>
    <row r="191" spans="1:11" s="58" customFormat="1" x14ac:dyDescent="0.25">
      <c r="A191" s="81">
        <v>310215</v>
      </c>
      <c r="B191" s="81" t="s">
        <v>831</v>
      </c>
      <c r="C191" s="60" t="s">
        <v>125</v>
      </c>
      <c r="D191" s="134">
        <v>0</v>
      </c>
      <c r="E191" s="318"/>
      <c r="F191" s="134"/>
      <c r="G191" s="79"/>
      <c r="H191" s="134"/>
      <c r="I191" s="134"/>
      <c r="J191" s="182"/>
      <c r="K191" s="109" t="s">
        <v>121</v>
      </c>
    </row>
    <row r="192" spans="1:11" s="58" customFormat="1" x14ac:dyDescent="0.25">
      <c r="A192" s="81">
        <v>310220</v>
      </c>
      <c r="B192" s="81" t="s">
        <v>832</v>
      </c>
      <c r="C192" s="60" t="s">
        <v>125</v>
      </c>
      <c r="D192" s="134">
        <v>0</v>
      </c>
      <c r="E192" s="318"/>
      <c r="F192" s="134"/>
      <c r="G192" s="79"/>
      <c r="H192" s="134"/>
      <c r="I192" s="134"/>
      <c r="J192" s="182"/>
      <c r="K192" s="109" t="s">
        <v>121</v>
      </c>
    </row>
    <row r="193" spans="1:11" x14ac:dyDescent="0.25">
      <c r="A193" s="81">
        <v>310225</v>
      </c>
      <c r="B193" s="60" t="s">
        <v>833</v>
      </c>
      <c r="C193" s="60" t="s">
        <v>125</v>
      </c>
      <c r="D193" s="134">
        <v>0</v>
      </c>
      <c r="E193" s="318"/>
      <c r="F193" s="134"/>
      <c r="G193" s="79"/>
      <c r="H193" s="134"/>
      <c r="I193" s="134"/>
      <c r="J193" s="182"/>
      <c r="K193" s="109" t="s">
        <v>121</v>
      </c>
    </row>
    <row r="194" spans="1:11" x14ac:dyDescent="0.25">
      <c r="A194" s="81">
        <v>310230</v>
      </c>
      <c r="B194" s="60" t="s">
        <v>834</v>
      </c>
      <c r="C194" s="60" t="s">
        <v>125</v>
      </c>
      <c r="D194" s="134">
        <v>0</v>
      </c>
      <c r="E194" s="318"/>
      <c r="F194" s="134"/>
      <c r="G194" s="79"/>
      <c r="H194" s="134"/>
      <c r="I194" s="134"/>
      <c r="J194" s="182"/>
      <c r="K194" s="109" t="s">
        <v>121</v>
      </c>
    </row>
    <row r="195" spans="1:11" x14ac:dyDescent="0.25">
      <c r="A195" s="81">
        <v>310235</v>
      </c>
      <c r="B195" s="60" t="s">
        <v>835</v>
      </c>
      <c r="C195" s="60" t="s">
        <v>125</v>
      </c>
      <c r="D195" s="134">
        <v>0</v>
      </c>
      <c r="E195" s="318"/>
      <c r="F195" s="134"/>
      <c r="G195" s="79"/>
      <c r="H195" s="134"/>
      <c r="I195" s="134"/>
      <c r="J195" s="182"/>
      <c r="K195" s="109" t="s">
        <v>121</v>
      </c>
    </row>
    <row r="196" spans="1:11" x14ac:dyDescent="0.25">
      <c r="A196" s="81">
        <v>310240</v>
      </c>
      <c r="B196" s="60" t="s">
        <v>836</v>
      </c>
      <c r="C196" s="60" t="s">
        <v>125</v>
      </c>
      <c r="D196" s="134">
        <v>0</v>
      </c>
      <c r="E196" s="318"/>
      <c r="F196" s="134"/>
      <c r="G196" s="79"/>
      <c r="H196" s="134"/>
      <c r="I196" s="134"/>
      <c r="J196" s="182"/>
      <c r="K196" s="109" t="s">
        <v>121</v>
      </c>
    </row>
    <row r="197" spans="1:11" x14ac:dyDescent="0.25">
      <c r="A197" s="81">
        <v>310245</v>
      </c>
      <c r="B197" s="60" t="s">
        <v>837</v>
      </c>
      <c r="C197" s="60" t="s">
        <v>125</v>
      </c>
      <c r="D197" s="134">
        <v>0</v>
      </c>
      <c r="E197" s="318"/>
      <c r="F197" s="134"/>
      <c r="G197" s="79"/>
      <c r="H197" s="134"/>
      <c r="I197" s="134"/>
      <c r="J197" s="182"/>
      <c r="K197" s="109" t="s">
        <v>121</v>
      </c>
    </row>
    <row r="198" spans="1:11" x14ac:dyDescent="0.25">
      <c r="A198" s="81">
        <v>310250</v>
      </c>
      <c r="B198" s="60" t="s">
        <v>838</v>
      </c>
      <c r="C198" s="60" t="s">
        <v>125</v>
      </c>
      <c r="D198" s="134">
        <v>0</v>
      </c>
      <c r="E198" s="318"/>
      <c r="F198" s="134"/>
      <c r="G198" s="79"/>
      <c r="H198" s="134"/>
      <c r="I198" s="134"/>
      <c r="J198" s="182"/>
      <c r="K198" s="109" t="s">
        <v>121</v>
      </c>
    </row>
    <row r="199" spans="1:11" x14ac:dyDescent="0.25">
      <c r="A199" s="81">
        <v>310255</v>
      </c>
      <c r="B199" s="60" t="s">
        <v>839</v>
      </c>
      <c r="C199" s="60" t="s">
        <v>125</v>
      </c>
      <c r="D199" s="134">
        <v>0</v>
      </c>
      <c r="E199" s="318"/>
      <c r="F199" s="134"/>
      <c r="G199" s="79"/>
      <c r="H199" s="134"/>
      <c r="I199" s="134"/>
      <c r="J199" s="182"/>
      <c r="K199" s="109" t="s">
        <v>121</v>
      </c>
    </row>
    <row r="200" spans="1:11" x14ac:dyDescent="0.25">
      <c r="A200" s="60"/>
      <c r="B200" s="60"/>
      <c r="C200" s="60"/>
      <c r="D200" s="125"/>
      <c r="E200" s="318"/>
      <c r="F200" s="134"/>
      <c r="G200" s="79"/>
      <c r="H200" s="134"/>
      <c r="I200" s="134"/>
      <c r="J200" s="182"/>
    </row>
    <row r="201" spans="1:11" x14ac:dyDescent="0.25">
      <c r="A201" s="180">
        <v>3103</v>
      </c>
      <c r="B201" s="180" t="s">
        <v>840</v>
      </c>
      <c r="C201" s="60"/>
      <c r="D201" s="125"/>
      <c r="E201" s="318"/>
      <c r="F201" s="134"/>
      <c r="G201" s="79"/>
      <c r="H201" s="134"/>
      <c r="I201" s="134"/>
      <c r="J201" s="182"/>
    </row>
    <row r="202" spans="1:11" x14ac:dyDescent="0.25">
      <c r="A202" s="60">
        <v>310310</v>
      </c>
      <c r="B202" s="60" t="s">
        <v>841</v>
      </c>
      <c r="C202" s="60" t="s">
        <v>125</v>
      </c>
      <c r="D202" s="134">
        <v>0</v>
      </c>
      <c r="E202" s="318"/>
      <c r="F202" s="134"/>
      <c r="G202" s="79"/>
      <c r="H202" s="134"/>
      <c r="I202" s="134"/>
      <c r="J202" s="182"/>
      <c r="K202" s="109" t="s">
        <v>121</v>
      </c>
    </row>
    <row r="203" spans="1:11" x14ac:dyDescent="0.25">
      <c r="A203" s="60">
        <v>310315</v>
      </c>
      <c r="B203" s="60" t="s">
        <v>842</v>
      </c>
      <c r="C203" s="60" t="s">
        <v>125</v>
      </c>
      <c r="D203" s="134">
        <v>0</v>
      </c>
      <c r="E203" s="318"/>
      <c r="F203" s="134"/>
      <c r="G203" s="79"/>
      <c r="H203" s="134"/>
      <c r="I203" s="134"/>
      <c r="J203" s="182"/>
      <c r="K203" s="109" t="s">
        <v>121</v>
      </c>
    </row>
    <row r="204" spans="1:11" x14ac:dyDescent="0.25">
      <c r="A204" s="60">
        <v>310320</v>
      </c>
      <c r="B204" s="60" t="s">
        <v>843</v>
      </c>
      <c r="C204" s="60" t="s">
        <v>125</v>
      </c>
      <c r="D204" s="134">
        <v>0</v>
      </c>
      <c r="E204" s="318"/>
      <c r="F204" s="134"/>
      <c r="G204" s="79"/>
      <c r="H204" s="134"/>
      <c r="I204" s="134"/>
      <c r="J204" s="182"/>
      <c r="K204" s="109" t="s">
        <v>121</v>
      </c>
    </row>
    <row r="205" spans="1:11" x14ac:dyDescent="0.25">
      <c r="A205" s="60">
        <v>310325</v>
      </c>
      <c r="B205" s="60" t="s">
        <v>844</v>
      </c>
      <c r="C205" s="60" t="s">
        <v>125</v>
      </c>
      <c r="D205" s="134">
        <v>0</v>
      </c>
      <c r="E205" s="318"/>
      <c r="F205" s="134"/>
      <c r="G205" s="79"/>
      <c r="H205" s="134"/>
      <c r="I205" s="134"/>
      <c r="J205" s="182"/>
      <c r="K205" s="109" t="s">
        <v>121</v>
      </c>
    </row>
    <row r="206" spans="1:11" x14ac:dyDescent="0.25">
      <c r="A206" s="60">
        <v>310330</v>
      </c>
      <c r="B206" s="60" t="s">
        <v>845</v>
      </c>
      <c r="C206" s="60" t="s">
        <v>125</v>
      </c>
      <c r="D206" s="134">
        <v>0</v>
      </c>
      <c r="E206" s="318"/>
      <c r="F206" s="134"/>
      <c r="G206" s="79"/>
      <c r="H206" s="134"/>
      <c r="I206" s="134"/>
      <c r="J206" s="182"/>
      <c r="K206" s="109" t="s">
        <v>121</v>
      </c>
    </row>
    <row r="207" spans="1:11" x14ac:dyDescent="0.25">
      <c r="A207" s="60">
        <v>310335</v>
      </c>
      <c r="B207" s="60" t="s">
        <v>846</v>
      </c>
      <c r="C207" s="60" t="s">
        <v>125</v>
      </c>
      <c r="D207" s="134">
        <v>0</v>
      </c>
      <c r="E207" s="318"/>
      <c r="F207" s="134"/>
      <c r="G207" s="79"/>
      <c r="H207" s="134"/>
      <c r="I207" s="134"/>
      <c r="J207" s="182"/>
      <c r="K207" s="109" t="s">
        <v>121</v>
      </c>
    </row>
    <row r="208" spans="1:11" s="112" customFormat="1" x14ac:dyDescent="0.25">
      <c r="A208" s="60">
        <v>310340</v>
      </c>
      <c r="B208" s="60" t="s">
        <v>847</v>
      </c>
      <c r="C208" s="60" t="s">
        <v>125</v>
      </c>
      <c r="D208" s="134">
        <v>0</v>
      </c>
      <c r="E208" s="318"/>
      <c r="F208" s="134"/>
      <c r="G208" s="79"/>
      <c r="H208" s="134"/>
      <c r="I208" s="134"/>
      <c r="J208" s="182"/>
      <c r="K208" s="109" t="s">
        <v>121</v>
      </c>
    </row>
    <row r="209" spans="1:11" s="112" customFormat="1" x14ac:dyDescent="0.25">
      <c r="A209" s="60">
        <v>310345</v>
      </c>
      <c r="B209" s="60" t="s">
        <v>848</v>
      </c>
      <c r="C209" s="60" t="s">
        <v>125</v>
      </c>
      <c r="D209" s="134">
        <v>0</v>
      </c>
      <c r="E209" s="318"/>
      <c r="F209" s="134"/>
      <c r="G209" s="79"/>
      <c r="H209" s="134"/>
      <c r="I209" s="134"/>
      <c r="J209" s="182"/>
      <c r="K209" s="109" t="s">
        <v>121</v>
      </c>
    </row>
    <row r="210" spans="1:11" s="112" customFormat="1" x14ac:dyDescent="0.25">
      <c r="A210" s="60">
        <v>310350</v>
      </c>
      <c r="B210" s="60" t="s">
        <v>849</v>
      </c>
      <c r="C210" s="60" t="s">
        <v>125</v>
      </c>
      <c r="D210" s="134">
        <v>0</v>
      </c>
      <c r="E210" s="318"/>
      <c r="F210" s="134"/>
      <c r="G210" s="79"/>
      <c r="H210" s="134"/>
      <c r="I210" s="134"/>
      <c r="J210" s="182"/>
      <c r="K210" s="109" t="s">
        <v>121</v>
      </c>
    </row>
    <row r="211" spans="1:11" s="112" customFormat="1" x14ac:dyDescent="0.25">
      <c r="A211" s="60"/>
      <c r="B211" s="60"/>
      <c r="C211" s="60"/>
      <c r="D211" s="125"/>
      <c r="E211" s="318"/>
      <c r="F211" s="134"/>
      <c r="G211" s="79"/>
      <c r="H211" s="134"/>
      <c r="I211" s="134"/>
      <c r="J211" s="182"/>
      <c r="K211" s="109"/>
    </row>
    <row r="212" spans="1:11" x14ac:dyDescent="0.25">
      <c r="A212" s="180">
        <v>3104</v>
      </c>
      <c r="B212" s="180" t="s">
        <v>850</v>
      </c>
      <c r="C212" s="60"/>
      <c r="D212" s="125"/>
      <c r="E212" s="318"/>
      <c r="F212" s="134"/>
      <c r="G212" s="79"/>
      <c r="H212" s="134"/>
      <c r="I212" s="134"/>
      <c r="J212" s="182"/>
    </row>
    <row r="213" spans="1:11" x14ac:dyDescent="0.25">
      <c r="A213" s="60">
        <v>310410</v>
      </c>
      <c r="B213" s="60" t="s">
        <v>851</v>
      </c>
      <c r="C213" s="60" t="s">
        <v>125</v>
      </c>
      <c r="D213" s="134">
        <v>0</v>
      </c>
      <c r="E213" s="318"/>
      <c r="F213" s="134"/>
      <c r="G213" s="79"/>
      <c r="H213" s="134"/>
      <c r="I213" s="134"/>
      <c r="J213" s="182"/>
      <c r="K213" s="109" t="s">
        <v>121</v>
      </c>
    </row>
    <row r="214" spans="1:11" x14ac:dyDescent="0.25">
      <c r="A214" s="60">
        <v>310415</v>
      </c>
      <c r="B214" s="60" t="s">
        <v>852</v>
      </c>
      <c r="C214" s="60" t="s">
        <v>125</v>
      </c>
      <c r="D214" s="134">
        <v>0</v>
      </c>
      <c r="E214" s="318"/>
      <c r="F214" s="134"/>
      <c r="G214" s="79"/>
      <c r="H214" s="134"/>
      <c r="I214" s="134"/>
      <c r="J214" s="182"/>
      <c r="K214" s="109" t="s">
        <v>121</v>
      </c>
    </row>
    <row r="215" spans="1:11" x14ac:dyDescent="0.25">
      <c r="A215" s="60">
        <v>310420</v>
      </c>
      <c r="B215" s="60" t="s">
        <v>853</v>
      </c>
      <c r="C215" s="60" t="s">
        <v>125</v>
      </c>
      <c r="D215" s="134">
        <v>0</v>
      </c>
      <c r="E215" s="318"/>
      <c r="F215" s="134"/>
      <c r="G215" s="79"/>
      <c r="H215" s="134"/>
      <c r="I215" s="134"/>
      <c r="J215" s="182"/>
      <c r="K215" s="109" t="s">
        <v>121</v>
      </c>
    </row>
    <row r="216" spans="1:11" x14ac:dyDescent="0.25">
      <c r="A216" s="60">
        <v>310425</v>
      </c>
      <c r="B216" s="60" t="s">
        <v>854</v>
      </c>
      <c r="C216" s="60" t="s">
        <v>125</v>
      </c>
      <c r="D216" s="134">
        <v>0</v>
      </c>
      <c r="E216" s="318"/>
      <c r="F216" s="134"/>
      <c r="G216" s="79"/>
      <c r="H216" s="134"/>
      <c r="I216" s="134"/>
      <c r="J216" s="182"/>
      <c r="K216" s="109" t="s">
        <v>121</v>
      </c>
    </row>
    <row r="217" spans="1:11" x14ac:dyDescent="0.25">
      <c r="A217" s="60">
        <v>310430</v>
      </c>
      <c r="B217" s="60" t="s">
        <v>855</v>
      </c>
      <c r="C217" s="60" t="s">
        <v>125</v>
      </c>
      <c r="D217" s="134">
        <v>0</v>
      </c>
      <c r="E217" s="318"/>
      <c r="F217" s="134"/>
      <c r="G217" s="79"/>
      <c r="H217" s="134"/>
      <c r="I217" s="134"/>
      <c r="J217" s="182"/>
      <c r="K217" s="109" t="s">
        <v>121</v>
      </c>
    </row>
    <row r="218" spans="1:11" x14ac:dyDescent="0.25">
      <c r="A218" s="60">
        <v>310435</v>
      </c>
      <c r="B218" s="60" t="s">
        <v>856</v>
      </c>
      <c r="C218" s="60" t="s">
        <v>125</v>
      </c>
      <c r="D218" s="134">
        <v>0</v>
      </c>
      <c r="E218" s="318"/>
      <c r="F218" s="134"/>
      <c r="G218" s="79"/>
      <c r="H218" s="134"/>
      <c r="I218" s="134"/>
      <c r="J218" s="182"/>
      <c r="K218" s="109" t="s">
        <v>121</v>
      </c>
    </row>
    <row r="219" spans="1:11" x14ac:dyDescent="0.25">
      <c r="A219" s="60">
        <v>310440</v>
      </c>
      <c r="B219" s="60" t="s">
        <v>857</v>
      </c>
      <c r="C219" s="60" t="s">
        <v>125</v>
      </c>
      <c r="D219" s="134">
        <v>0</v>
      </c>
      <c r="E219" s="318"/>
      <c r="F219" s="134"/>
      <c r="G219" s="79"/>
      <c r="H219" s="134"/>
      <c r="I219" s="134"/>
      <c r="J219" s="182"/>
      <c r="K219" s="109" t="s">
        <v>121</v>
      </c>
    </row>
    <row r="220" spans="1:11" x14ac:dyDescent="0.25">
      <c r="A220" s="60"/>
      <c r="B220" s="60"/>
      <c r="C220" s="60"/>
      <c r="D220" s="125"/>
      <c r="E220" s="318"/>
      <c r="F220" s="134"/>
      <c r="G220" s="79"/>
      <c r="H220" s="134"/>
      <c r="I220" s="134"/>
      <c r="J220" s="182"/>
    </row>
    <row r="221" spans="1:11" ht="97.95" customHeight="1" x14ac:dyDescent="0.25">
      <c r="A221" s="61">
        <v>313</v>
      </c>
      <c r="B221" s="61" t="s">
        <v>858</v>
      </c>
      <c r="C221" s="60"/>
      <c r="D221" s="125"/>
      <c r="E221" s="318"/>
      <c r="F221" s="134"/>
      <c r="G221" s="79"/>
      <c r="H221" s="134"/>
      <c r="I221" s="134"/>
      <c r="J221" s="60" t="s">
        <v>859</v>
      </c>
    </row>
    <row r="222" spans="1:11" x14ac:dyDescent="0.25">
      <c r="A222" s="61"/>
      <c r="B222" s="61"/>
      <c r="C222" s="60"/>
      <c r="D222" s="125"/>
      <c r="E222" s="318"/>
      <c r="F222" s="134"/>
      <c r="G222" s="79"/>
      <c r="H222" s="134"/>
      <c r="I222" s="134"/>
      <c r="J222" s="174"/>
    </row>
    <row r="223" spans="1:11" ht="37.950000000000003" customHeight="1" x14ac:dyDescent="0.25">
      <c r="A223" s="180">
        <v>3130</v>
      </c>
      <c r="B223" s="180" t="s">
        <v>860</v>
      </c>
      <c r="C223" s="60"/>
      <c r="D223" s="125"/>
      <c r="E223" s="318"/>
      <c r="F223" s="134"/>
      <c r="G223" s="79"/>
      <c r="H223" s="134"/>
      <c r="I223" s="134"/>
      <c r="J223" s="60" t="s">
        <v>861</v>
      </c>
    </row>
    <row r="224" spans="1:11" x14ac:dyDescent="0.25">
      <c r="A224" s="60">
        <v>313010</v>
      </c>
      <c r="B224" s="60" t="s">
        <v>862</v>
      </c>
      <c r="C224" s="81" t="s">
        <v>125</v>
      </c>
      <c r="D224" s="134">
        <v>0</v>
      </c>
      <c r="E224" s="318"/>
      <c r="F224" s="134"/>
      <c r="G224" s="79"/>
      <c r="H224" s="134"/>
      <c r="I224" s="134"/>
      <c r="J224" s="182"/>
      <c r="K224" s="109" t="s">
        <v>121</v>
      </c>
    </row>
    <row r="225" spans="1:11" x14ac:dyDescent="0.25">
      <c r="A225" s="60">
        <v>313020</v>
      </c>
      <c r="B225" s="60" t="s">
        <v>863</v>
      </c>
      <c r="C225" s="81" t="s">
        <v>125</v>
      </c>
      <c r="D225" s="134">
        <v>0</v>
      </c>
      <c r="E225" s="318"/>
      <c r="F225" s="134"/>
      <c r="G225" s="79"/>
      <c r="H225" s="134"/>
      <c r="I225" s="134"/>
      <c r="J225" s="182"/>
      <c r="K225" s="109" t="s">
        <v>121</v>
      </c>
    </row>
    <row r="226" spans="1:11" x14ac:dyDescent="0.25">
      <c r="A226" s="60">
        <v>313030</v>
      </c>
      <c r="B226" s="60" t="s">
        <v>864</v>
      </c>
      <c r="C226" s="81" t="s">
        <v>125</v>
      </c>
      <c r="D226" s="134">
        <v>0</v>
      </c>
      <c r="E226" s="318"/>
      <c r="F226" s="134"/>
      <c r="G226" s="79"/>
      <c r="H226" s="134"/>
      <c r="I226" s="134"/>
      <c r="J226" s="182"/>
      <c r="K226" s="109" t="s">
        <v>121</v>
      </c>
    </row>
    <row r="227" spans="1:11" x14ac:dyDescent="0.25">
      <c r="A227" s="60">
        <v>313040</v>
      </c>
      <c r="B227" s="60" t="s">
        <v>865</v>
      </c>
      <c r="C227" s="81" t="s">
        <v>125</v>
      </c>
      <c r="D227" s="134">
        <v>0</v>
      </c>
      <c r="E227" s="318"/>
      <c r="F227" s="134"/>
      <c r="G227" s="79"/>
      <c r="H227" s="134"/>
      <c r="I227" s="134"/>
      <c r="J227" s="182"/>
      <c r="K227" s="109" t="s">
        <v>121</v>
      </c>
    </row>
    <row r="228" spans="1:11" x14ac:dyDescent="0.25">
      <c r="A228" s="60">
        <v>313050</v>
      </c>
      <c r="B228" s="60" t="s">
        <v>866</v>
      </c>
      <c r="C228" s="81" t="s">
        <v>125</v>
      </c>
      <c r="D228" s="134">
        <v>0</v>
      </c>
      <c r="E228" s="318"/>
      <c r="F228" s="134"/>
      <c r="G228" s="79"/>
      <c r="H228" s="134"/>
      <c r="I228" s="134"/>
      <c r="J228" s="182"/>
      <c r="K228" s="109" t="s">
        <v>121</v>
      </c>
    </row>
    <row r="229" spans="1:11" x14ac:dyDescent="0.25">
      <c r="A229" s="60">
        <v>313060</v>
      </c>
      <c r="B229" s="60" t="s">
        <v>867</v>
      </c>
      <c r="C229" s="81" t="s">
        <v>125</v>
      </c>
      <c r="D229" s="134">
        <v>0</v>
      </c>
      <c r="E229" s="318"/>
      <c r="F229" s="134"/>
      <c r="G229" s="79"/>
      <c r="H229" s="134"/>
      <c r="I229" s="134"/>
      <c r="J229" s="182"/>
      <c r="K229" s="109" t="s">
        <v>121</v>
      </c>
    </row>
    <row r="230" spans="1:11" x14ac:dyDescent="0.25">
      <c r="A230" s="60">
        <v>313070</v>
      </c>
      <c r="B230" s="60" t="s">
        <v>868</v>
      </c>
      <c r="C230" s="81" t="s">
        <v>125</v>
      </c>
      <c r="D230" s="134">
        <v>0</v>
      </c>
      <c r="E230" s="318"/>
      <c r="F230" s="134"/>
      <c r="G230" s="79"/>
      <c r="H230" s="134"/>
      <c r="I230" s="134"/>
      <c r="J230" s="182"/>
      <c r="K230" s="109" t="s">
        <v>121</v>
      </c>
    </row>
    <row r="231" spans="1:11" x14ac:dyDescent="0.25">
      <c r="A231" s="60">
        <v>313080</v>
      </c>
      <c r="B231" s="60" t="s">
        <v>869</v>
      </c>
      <c r="C231" s="81" t="s">
        <v>125</v>
      </c>
      <c r="D231" s="134">
        <v>0</v>
      </c>
      <c r="E231" s="318"/>
      <c r="F231" s="134"/>
      <c r="G231" s="79"/>
      <c r="H231" s="134"/>
      <c r="I231" s="134"/>
      <c r="J231" s="182"/>
      <c r="K231" s="109" t="s">
        <v>121</v>
      </c>
    </row>
    <row r="232" spans="1:11" x14ac:dyDescent="0.25">
      <c r="A232" s="60">
        <v>313090</v>
      </c>
      <c r="B232" s="60" t="s">
        <v>870</v>
      </c>
      <c r="C232" s="81" t="s">
        <v>125</v>
      </c>
      <c r="D232" s="134">
        <v>0</v>
      </c>
      <c r="E232" s="318"/>
      <c r="F232" s="134"/>
      <c r="G232" s="79"/>
      <c r="H232" s="134"/>
      <c r="I232" s="134"/>
      <c r="J232" s="182"/>
      <c r="K232" s="109" t="s">
        <v>121</v>
      </c>
    </row>
    <row r="233" spans="1:11" x14ac:dyDescent="0.25">
      <c r="A233" s="60"/>
      <c r="B233" s="60"/>
      <c r="C233" s="60"/>
      <c r="D233" s="125"/>
      <c r="E233" s="318"/>
      <c r="F233" s="134"/>
      <c r="G233" s="79"/>
      <c r="H233" s="134"/>
      <c r="I233" s="134"/>
      <c r="J233" s="182"/>
    </row>
    <row r="234" spans="1:11" x14ac:dyDescent="0.25">
      <c r="A234" s="184">
        <v>3131</v>
      </c>
      <c r="B234" s="184" t="s">
        <v>871</v>
      </c>
      <c r="C234" s="60"/>
      <c r="D234" s="125"/>
      <c r="E234" s="318"/>
      <c r="F234" s="134"/>
      <c r="G234" s="79"/>
      <c r="H234" s="134"/>
      <c r="I234" s="134"/>
      <c r="J234" s="182" t="s">
        <v>872</v>
      </c>
    </row>
    <row r="235" spans="1:11" x14ac:dyDescent="0.25">
      <c r="A235" s="60">
        <v>313110</v>
      </c>
      <c r="B235" s="60" t="s">
        <v>873</v>
      </c>
      <c r="C235" s="60" t="s">
        <v>125</v>
      </c>
      <c r="D235" s="134">
        <v>0</v>
      </c>
      <c r="E235" s="318"/>
      <c r="F235" s="134"/>
      <c r="G235" s="79"/>
      <c r="H235" s="134"/>
      <c r="I235" s="134"/>
      <c r="J235" s="182"/>
      <c r="K235" s="109" t="s">
        <v>121</v>
      </c>
    </row>
    <row r="236" spans="1:11" x14ac:dyDescent="0.25">
      <c r="A236" s="60">
        <v>313120</v>
      </c>
      <c r="B236" s="60" t="s">
        <v>874</v>
      </c>
      <c r="C236" s="60" t="s">
        <v>125</v>
      </c>
      <c r="D236" s="134">
        <v>0</v>
      </c>
      <c r="E236" s="318"/>
      <c r="F236" s="134"/>
      <c r="G236" s="79"/>
      <c r="H236" s="134"/>
      <c r="I236" s="134"/>
      <c r="J236" s="182"/>
      <c r="K236" s="109" t="s">
        <v>121</v>
      </c>
    </row>
    <row r="237" spans="1:11" x14ac:dyDescent="0.25">
      <c r="A237" s="60">
        <v>313130</v>
      </c>
      <c r="B237" s="60" t="s">
        <v>875</v>
      </c>
      <c r="C237" s="60" t="s">
        <v>125</v>
      </c>
      <c r="D237" s="134">
        <v>0</v>
      </c>
      <c r="E237" s="318"/>
      <c r="F237" s="134"/>
      <c r="G237" s="79"/>
      <c r="H237" s="134"/>
      <c r="I237" s="134"/>
      <c r="J237" s="182"/>
      <c r="K237" s="109" t="s">
        <v>121</v>
      </c>
    </row>
    <row r="238" spans="1:11" x14ac:dyDescent="0.25">
      <c r="A238" s="60">
        <v>313140</v>
      </c>
      <c r="B238" s="60" t="s">
        <v>876</v>
      </c>
      <c r="C238" s="60" t="s">
        <v>125</v>
      </c>
      <c r="D238" s="134">
        <v>0</v>
      </c>
      <c r="E238" s="318"/>
      <c r="F238" s="134"/>
      <c r="G238" s="79"/>
      <c r="H238" s="134"/>
      <c r="I238" s="134"/>
      <c r="J238" s="182"/>
      <c r="K238" s="109" t="s">
        <v>121</v>
      </c>
    </row>
    <row r="239" spans="1:11" x14ac:dyDescent="0.25">
      <c r="A239" s="60"/>
      <c r="B239" s="60"/>
      <c r="C239" s="60"/>
      <c r="D239" s="125"/>
      <c r="E239" s="318"/>
      <c r="F239" s="134"/>
      <c r="G239" s="79"/>
      <c r="H239" s="134"/>
      <c r="I239" s="134"/>
      <c r="J239" s="182"/>
    </row>
    <row r="240" spans="1:11" ht="47.4" customHeight="1" x14ac:dyDescent="0.25">
      <c r="A240" s="180">
        <v>3132</v>
      </c>
      <c r="B240" s="180" t="s">
        <v>877</v>
      </c>
      <c r="C240" s="60"/>
      <c r="D240" s="125"/>
      <c r="E240" s="318"/>
      <c r="F240" s="134"/>
      <c r="G240" s="79"/>
      <c r="H240" s="134"/>
      <c r="I240" s="134"/>
      <c r="J240" s="60" t="s">
        <v>878</v>
      </c>
    </row>
    <row r="241" spans="1:11" x14ac:dyDescent="0.25">
      <c r="A241" s="60">
        <v>313210</v>
      </c>
      <c r="B241" s="60" t="s">
        <v>879</v>
      </c>
      <c r="C241" s="81" t="s">
        <v>125</v>
      </c>
      <c r="D241" s="134">
        <v>0</v>
      </c>
      <c r="E241" s="318"/>
      <c r="F241" s="134"/>
      <c r="G241" s="79"/>
      <c r="H241" s="134"/>
      <c r="I241" s="134"/>
      <c r="J241" s="182"/>
      <c r="K241" s="109" t="s">
        <v>121</v>
      </c>
    </row>
    <row r="242" spans="1:11" x14ac:dyDescent="0.25">
      <c r="A242" s="60">
        <v>313215</v>
      </c>
      <c r="B242" s="60" t="s">
        <v>880</v>
      </c>
      <c r="C242" s="81" t="s">
        <v>125</v>
      </c>
      <c r="D242" s="134">
        <v>0</v>
      </c>
      <c r="E242" s="318"/>
      <c r="F242" s="134"/>
      <c r="G242" s="79"/>
      <c r="H242" s="134"/>
      <c r="I242" s="134"/>
      <c r="J242" s="182"/>
      <c r="K242" s="109" t="s">
        <v>121</v>
      </c>
    </row>
    <row r="243" spans="1:11" x14ac:dyDescent="0.25">
      <c r="A243" s="60">
        <v>313220</v>
      </c>
      <c r="B243" s="60" t="s">
        <v>881</v>
      </c>
      <c r="C243" s="81" t="s">
        <v>125</v>
      </c>
      <c r="D243" s="134">
        <v>0</v>
      </c>
      <c r="E243" s="318"/>
      <c r="F243" s="134"/>
      <c r="G243" s="79"/>
      <c r="H243" s="134"/>
      <c r="I243" s="134"/>
      <c r="J243" s="182"/>
      <c r="K243" s="109" t="s">
        <v>121</v>
      </c>
    </row>
    <row r="244" spans="1:11" x14ac:dyDescent="0.25">
      <c r="A244" s="60">
        <v>313225</v>
      </c>
      <c r="B244" s="60" t="s">
        <v>882</v>
      </c>
      <c r="C244" s="81" t="s">
        <v>125</v>
      </c>
      <c r="D244" s="134">
        <v>0</v>
      </c>
      <c r="E244" s="318"/>
      <c r="F244" s="134"/>
      <c r="G244" s="79"/>
      <c r="H244" s="134"/>
      <c r="I244" s="134"/>
      <c r="J244" s="182"/>
      <c r="K244" s="109" t="s">
        <v>121</v>
      </c>
    </row>
    <row r="245" spans="1:11" x14ac:dyDescent="0.25">
      <c r="A245" s="60">
        <v>313230</v>
      </c>
      <c r="B245" s="60" t="s">
        <v>883</v>
      </c>
      <c r="C245" s="81" t="s">
        <v>125</v>
      </c>
      <c r="D245" s="134">
        <v>0</v>
      </c>
      <c r="E245" s="318"/>
      <c r="F245" s="134"/>
      <c r="G245" s="79"/>
      <c r="H245" s="134"/>
      <c r="I245" s="134"/>
      <c r="J245" s="182"/>
      <c r="K245" s="109" t="s">
        <v>121</v>
      </c>
    </row>
    <row r="246" spans="1:11" x14ac:dyDescent="0.25">
      <c r="A246" s="60">
        <v>313235</v>
      </c>
      <c r="B246" s="60" t="s">
        <v>884</v>
      </c>
      <c r="C246" s="81" t="s">
        <v>125</v>
      </c>
      <c r="D246" s="134">
        <v>0</v>
      </c>
      <c r="E246" s="318"/>
      <c r="F246" s="134"/>
      <c r="G246" s="79"/>
      <c r="H246" s="134"/>
      <c r="I246" s="134"/>
      <c r="J246" s="182"/>
      <c r="K246" s="109" t="s">
        <v>121</v>
      </c>
    </row>
    <row r="247" spans="1:11" x14ac:dyDescent="0.25">
      <c r="A247" s="60">
        <v>313240</v>
      </c>
      <c r="B247" s="60" t="s">
        <v>885</v>
      </c>
      <c r="C247" s="81" t="s">
        <v>125</v>
      </c>
      <c r="D247" s="134">
        <v>0</v>
      </c>
      <c r="E247" s="318"/>
      <c r="F247" s="134"/>
      <c r="G247" s="79"/>
      <c r="H247" s="134"/>
      <c r="I247" s="134"/>
      <c r="J247" s="182"/>
      <c r="K247" s="109" t="s">
        <v>121</v>
      </c>
    </row>
    <row r="248" spans="1:11" x14ac:dyDescent="0.25">
      <c r="A248" s="60">
        <v>313245</v>
      </c>
      <c r="B248" s="60" t="s">
        <v>886</v>
      </c>
      <c r="C248" s="81" t="s">
        <v>125</v>
      </c>
      <c r="D248" s="134">
        <v>0</v>
      </c>
      <c r="E248" s="318"/>
      <c r="F248" s="134"/>
      <c r="G248" s="79"/>
      <c r="H248" s="134"/>
      <c r="I248" s="134"/>
      <c r="J248" s="218"/>
      <c r="K248" s="109" t="s">
        <v>121</v>
      </c>
    </row>
    <row r="249" spans="1:11" x14ac:dyDescent="0.25">
      <c r="A249" s="60">
        <v>313250</v>
      </c>
      <c r="B249" s="60" t="s">
        <v>887</v>
      </c>
      <c r="C249" s="81" t="s">
        <v>125</v>
      </c>
      <c r="D249" s="134">
        <v>0</v>
      </c>
      <c r="E249" s="318"/>
      <c r="F249" s="134"/>
      <c r="G249" s="79"/>
      <c r="H249" s="134"/>
      <c r="I249" s="134"/>
      <c r="J249" s="218"/>
      <c r="K249" s="109" t="s">
        <v>121</v>
      </c>
    </row>
    <row r="250" spans="1:11" x14ac:dyDescent="0.25">
      <c r="A250" s="60">
        <v>313255</v>
      </c>
      <c r="B250" s="60" t="s">
        <v>888</v>
      </c>
      <c r="C250" s="81" t="s">
        <v>125</v>
      </c>
      <c r="D250" s="134">
        <v>0</v>
      </c>
      <c r="E250" s="318"/>
      <c r="F250" s="134"/>
      <c r="G250" s="79"/>
      <c r="H250" s="134"/>
      <c r="I250" s="134"/>
      <c r="J250" s="218"/>
      <c r="K250" s="109" t="s">
        <v>121</v>
      </c>
    </row>
    <row r="251" spans="1:11" x14ac:dyDescent="0.25">
      <c r="A251" s="61"/>
      <c r="B251" s="61"/>
      <c r="C251" s="60"/>
      <c r="D251" s="125"/>
      <c r="E251" s="318"/>
      <c r="F251" s="134"/>
      <c r="G251" s="79"/>
      <c r="H251" s="134"/>
      <c r="I251" s="134"/>
      <c r="J251" s="218"/>
    </row>
    <row r="252" spans="1:11" s="58" customFormat="1" ht="178.95" customHeight="1" x14ac:dyDescent="0.25">
      <c r="A252" s="61">
        <v>32</v>
      </c>
      <c r="B252" s="61" t="s">
        <v>889</v>
      </c>
      <c r="C252" s="60"/>
      <c r="D252" s="125"/>
      <c r="E252" s="318"/>
      <c r="F252" s="134"/>
      <c r="G252" s="79"/>
      <c r="H252" s="134"/>
      <c r="I252" s="134"/>
      <c r="J252" s="60" t="s">
        <v>890</v>
      </c>
      <c r="K252" s="109"/>
    </row>
    <row r="253" spans="1:11" s="58" customFormat="1" x14ac:dyDescent="0.25">
      <c r="A253" s="61"/>
      <c r="B253" s="61"/>
      <c r="C253" s="60"/>
      <c r="D253" s="125"/>
      <c r="E253" s="318"/>
      <c r="F253" s="134"/>
      <c r="G253" s="79"/>
      <c r="H253" s="134"/>
      <c r="I253" s="134"/>
      <c r="J253" s="182"/>
      <c r="K253" s="109"/>
    </row>
    <row r="254" spans="1:11" s="58" customFormat="1" x14ac:dyDescent="0.25">
      <c r="A254" s="61">
        <v>320</v>
      </c>
      <c r="B254" s="61" t="s">
        <v>891</v>
      </c>
      <c r="C254" s="60"/>
      <c r="D254" s="125"/>
      <c r="E254" s="318"/>
      <c r="F254" s="134"/>
      <c r="G254" s="79"/>
      <c r="H254" s="134"/>
      <c r="I254" s="134"/>
      <c r="J254" s="174"/>
      <c r="K254" s="109"/>
    </row>
    <row r="255" spans="1:11" s="58" customFormat="1" ht="10.199999999999999" customHeight="1" x14ac:dyDescent="0.25">
      <c r="A255" s="116">
        <v>320010</v>
      </c>
      <c r="B255" s="116" t="s">
        <v>892</v>
      </c>
      <c r="C255" s="115" t="s">
        <v>125</v>
      </c>
      <c r="D255" s="134">
        <v>0</v>
      </c>
      <c r="E255" s="318"/>
      <c r="F255" s="134"/>
      <c r="G255" s="79"/>
      <c r="H255" s="134"/>
      <c r="I255" s="134"/>
      <c r="J255" s="135"/>
      <c r="K255" s="109" t="s">
        <v>121</v>
      </c>
    </row>
    <row r="256" spans="1:11" s="58" customFormat="1" x14ac:dyDescent="0.25">
      <c r="A256" s="60">
        <v>320015</v>
      </c>
      <c r="B256" s="60" t="s">
        <v>893</v>
      </c>
      <c r="C256" s="60" t="s">
        <v>125</v>
      </c>
      <c r="D256" s="134">
        <v>0</v>
      </c>
      <c r="E256" s="318"/>
      <c r="F256" s="134"/>
      <c r="G256" s="79"/>
      <c r="H256" s="134"/>
      <c r="I256" s="134"/>
      <c r="J256" s="182"/>
      <c r="K256" s="109" t="s">
        <v>121</v>
      </c>
    </row>
    <row r="257" spans="1:11" s="58" customFormat="1" x14ac:dyDescent="0.25">
      <c r="A257" s="116">
        <v>320020</v>
      </c>
      <c r="B257" s="60" t="s">
        <v>894</v>
      </c>
      <c r="C257" s="60" t="s">
        <v>125</v>
      </c>
      <c r="D257" s="134">
        <v>0</v>
      </c>
      <c r="E257" s="318"/>
      <c r="F257" s="134"/>
      <c r="G257" s="79"/>
      <c r="H257" s="134"/>
      <c r="I257" s="134"/>
      <c r="J257" s="182"/>
      <c r="K257" s="109" t="s">
        <v>121</v>
      </c>
    </row>
    <row r="258" spans="1:11" s="58" customFormat="1" x14ac:dyDescent="0.25">
      <c r="A258" s="60">
        <v>320025</v>
      </c>
      <c r="B258" s="60" t="s">
        <v>895</v>
      </c>
      <c r="C258" s="60" t="s">
        <v>125</v>
      </c>
      <c r="D258" s="134">
        <v>0</v>
      </c>
      <c r="E258" s="318"/>
      <c r="F258" s="134"/>
      <c r="G258" s="79"/>
      <c r="H258" s="134"/>
      <c r="I258" s="134"/>
      <c r="J258" s="182"/>
      <c r="K258" s="109" t="s">
        <v>121</v>
      </c>
    </row>
    <row r="259" spans="1:11" s="58" customFormat="1" x14ac:dyDescent="0.25">
      <c r="A259" s="116">
        <v>320030</v>
      </c>
      <c r="B259" s="60" t="s">
        <v>896</v>
      </c>
      <c r="C259" s="60" t="s">
        <v>125</v>
      </c>
      <c r="D259" s="134">
        <v>0</v>
      </c>
      <c r="E259" s="318"/>
      <c r="F259" s="134"/>
      <c r="G259" s="79"/>
      <c r="H259" s="134"/>
      <c r="I259" s="134"/>
      <c r="J259" s="182"/>
      <c r="K259" s="109" t="s">
        <v>121</v>
      </c>
    </row>
    <row r="260" spans="1:11" s="58" customFormat="1" x14ac:dyDescent="0.25">
      <c r="A260" s="60">
        <v>320035</v>
      </c>
      <c r="B260" s="60" t="s">
        <v>897</v>
      </c>
      <c r="C260" s="60" t="s">
        <v>125</v>
      </c>
      <c r="D260" s="134">
        <v>0</v>
      </c>
      <c r="E260" s="318"/>
      <c r="F260" s="134"/>
      <c r="G260" s="79"/>
      <c r="H260" s="134"/>
      <c r="I260" s="134"/>
      <c r="J260" s="182"/>
      <c r="K260" s="109" t="s">
        <v>121</v>
      </c>
    </row>
    <row r="261" spans="1:11" s="58" customFormat="1" x14ac:dyDescent="0.25">
      <c r="A261" s="116">
        <v>320040</v>
      </c>
      <c r="B261" s="60" t="s">
        <v>898</v>
      </c>
      <c r="C261" s="60" t="s">
        <v>125</v>
      </c>
      <c r="D261" s="134">
        <v>0</v>
      </c>
      <c r="E261" s="318"/>
      <c r="F261" s="134"/>
      <c r="G261" s="79"/>
      <c r="H261" s="134"/>
      <c r="I261" s="134"/>
      <c r="J261" s="182"/>
      <c r="K261" s="109" t="s">
        <v>121</v>
      </c>
    </row>
    <row r="262" spans="1:11" s="58" customFormat="1" x14ac:dyDescent="0.25">
      <c r="A262" s="60">
        <v>320045</v>
      </c>
      <c r="B262" s="60" t="s">
        <v>899</v>
      </c>
      <c r="C262" s="60" t="s">
        <v>125</v>
      </c>
      <c r="D262" s="134">
        <v>0</v>
      </c>
      <c r="E262" s="318"/>
      <c r="F262" s="134"/>
      <c r="G262" s="79"/>
      <c r="H262" s="134"/>
      <c r="I262" s="134"/>
      <c r="J262" s="182"/>
      <c r="K262" s="109" t="s">
        <v>121</v>
      </c>
    </row>
    <row r="263" spans="1:11" s="58" customFormat="1" x14ac:dyDescent="0.25">
      <c r="A263" s="116">
        <v>320050</v>
      </c>
      <c r="B263" s="60" t="s">
        <v>900</v>
      </c>
      <c r="C263" s="60" t="s">
        <v>125</v>
      </c>
      <c r="D263" s="134">
        <v>0</v>
      </c>
      <c r="E263" s="318"/>
      <c r="F263" s="134"/>
      <c r="G263" s="79"/>
      <c r="H263" s="134"/>
      <c r="I263" s="134"/>
      <c r="J263" s="182"/>
      <c r="K263" s="109" t="s">
        <v>121</v>
      </c>
    </row>
    <row r="264" spans="1:11" s="58" customFormat="1" x14ac:dyDescent="0.25">
      <c r="A264" s="60">
        <v>320055</v>
      </c>
      <c r="B264" s="60" t="s">
        <v>901</v>
      </c>
      <c r="C264" s="60" t="s">
        <v>125</v>
      </c>
      <c r="D264" s="134">
        <v>0</v>
      </c>
      <c r="E264" s="318"/>
      <c r="F264" s="134"/>
      <c r="G264" s="79"/>
      <c r="H264" s="134"/>
      <c r="I264" s="134"/>
      <c r="J264" s="182"/>
      <c r="K264" s="109" t="s">
        <v>121</v>
      </c>
    </row>
    <row r="265" spans="1:11" s="58" customFormat="1" x14ac:dyDescent="0.25">
      <c r="A265" s="116">
        <v>320060</v>
      </c>
      <c r="B265" s="60" t="s">
        <v>902</v>
      </c>
      <c r="C265" s="60" t="s">
        <v>125</v>
      </c>
      <c r="D265" s="134">
        <v>0</v>
      </c>
      <c r="E265" s="318"/>
      <c r="F265" s="134"/>
      <c r="G265" s="79"/>
      <c r="H265" s="134"/>
      <c r="I265" s="134"/>
      <c r="J265" s="182"/>
      <c r="K265" s="109" t="s">
        <v>121</v>
      </c>
    </row>
    <row r="266" spans="1:11" s="58" customFormat="1" x14ac:dyDescent="0.25">
      <c r="A266" s="60"/>
      <c r="B266" s="60"/>
      <c r="C266" s="60"/>
      <c r="D266" s="125"/>
      <c r="E266" s="318"/>
      <c r="F266" s="134"/>
      <c r="G266" s="79"/>
      <c r="H266" s="134"/>
      <c r="I266" s="134"/>
      <c r="J266" s="182"/>
      <c r="K266" s="109"/>
    </row>
    <row r="267" spans="1:11" s="58" customFormat="1" x14ac:dyDescent="0.25">
      <c r="A267" s="61">
        <v>322</v>
      </c>
      <c r="B267" s="61" t="s">
        <v>903</v>
      </c>
      <c r="C267" s="60"/>
      <c r="D267" s="125"/>
      <c r="E267" s="318"/>
      <c r="F267" s="134"/>
      <c r="G267" s="79"/>
      <c r="H267" s="134"/>
      <c r="I267" s="134"/>
      <c r="J267" s="182"/>
      <c r="K267" s="109"/>
    </row>
    <row r="268" spans="1:11" s="58" customFormat="1" x14ac:dyDescent="0.25">
      <c r="A268" s="60">
        <v>322010</v>
      </c>
      <c r="B268" s="60" t="s">
        <v>904</v>
      </c>
      <c r="C268" s="60" t="s">
        <v>125</v>
      </c>
      <c r="D268" s="134">
        <v>0</v>
      </c>
      <c r="E268" s="318"/>
      <c r="F268" s="134"/>
      <c r="G268" s="79"/>
      <c r="H268" s="134"/>
      <c r="I268" s="134"/>
      <c r="J268" s="182"/>
      <c r="K268" s="109" t="s">
        <v>121</v>
      </c>
    </row>
    <row r="269" spans="1:11" s="58" customFormat="1" x14ac:dyDescent="0.25">
      <c r="A269" s="60">
        <v>322015</v>
      </c>
      <c r="B269" s="60" t="s">
        <v>896</v>
      </c>
      <c r="C269" s="60" t="s">
        <v>125</v>
      </c>
      <c r="D269" s="134">
        <v>0</v>
      </c>
      <c r="E269" s="318"/>
      <c r="F269" s="134"/>
      <c r="G269" s="79"/>
      <c r="H269" s="134"/>
      <c r="I269" s="134"/>
      <c r="J269" s="182"/>
      <c r="K269" s="109" t="s">
        <v>121</v>
      </c>
    </row>
    <row r="270" spans="1:11" s="58" customFormat="1" x14ac:dyDescent="0.25">
      <c r="A270" s="60">
        <v>322020</v>
      </c>
      <c r="B270" s="60" t="s">
        <v>905</v>
      </c>
      <c r="C270" s="60" t="s">
        <v>125</v>
      </c>
      <c r="D270" s="134">
        <v>0</v>
      </c>
      <c r="E270" s="318"/>
      <c r="F270" s="134"/>
      <c r="G270" s="79"/>
      <c r="H270" s="134"/>
      <c r="I270" s="134"/>
      <c r="J270" s="182"/>
      <c r="K270" s="109" t="s">
        <v>121</v>
      </c>
    </row>
    <row r="271" spans="1:11" s="58" customFormat="1" x14ac:dyDescent="0.25">
      <c r="A271" s="60">
        <v>322025</v>
      </c>
      <c r="B271" s="60" t="s">
        <v>906</v>
      </c>
      <c r="C271" s="60" t="s">
        <v>125</v>
      </c>
      <c r="D271" s="134">
        <v>0</v>
      </c>
      <c r="E271" s="318"/>
      <c r="F271" s="134"/>
      <c r="G271" s="79"/>
      <c r="H271" s="134"/>
      <c r="I271" s="134"/>
      <c r="J271" s="182"/>
      <c r="K271" s="109" t="s">
        <v>121</v>
      </c>
    </row>
    <row r="272" spans="1:11" s="58" customFormat="1" x14ac:dyDescent="0.25">
      <c r="A272" s="60">
        <v>322030</v>
      </c>
      <c r="B272" s="60" t="s">
        <v>907</v>
      </c>
      <c r="C272" s="60" t="s">
        <v>125</v>
      </c>
      <c r="D272" s="134">
        <v>0</v>
      </c>
      <c r="E272" s="318"/>
      <c r="F272" s="134"/>
      <c r="G272" s="79"/>
      <c r="H272" s="134"/>
      <c r="I272" s="134"/>
      <c r="J272" s="182"/>
      <c r="K272" s="109" t="s">
        <v>121</v>
      </c>
    </row>
    <row r="273" spans="1:11" s="58" customFormat="1" x14ac:dyDescent="0.25">
      <c r="A273" s="60">
        <v>322035</v>
      </c>
      <c r="B273" s="60" t="s">
        <v>908</v>
      </c>
      <c r="C273" s="60" t="s">
        <v>125</v>
      </c>
      <c r="D273" s="134">
        <v>0</v>
      </c>
      <c r="E273" s="318"/>
      <c r="F273" s="134"/>
      <c r="G273" s="79"/>
      <c r="H273" s="134"/>
      <c r="I273" s="134"/>
      <c r="J273" s="182"/>
      <c r="K273" s="109" t="s">
        <v>121</v>
      </c>
    </row>
    <row r="274" spans="1:11" s="58" customFormat="1" x14ac:dyDescent="0.25">
      <c r="A274" s="60">
        <v>322040</v>
      </c>
      <c r="B274" s="60" t="s">
        <v>909</v>
      </c>
      <c r="C274" s="60" t="s">
        <v>125</v>
      </c>
      <c r="D274" s="134">
        <v>0</v>
      </c>
      <c r="E274" s="318"/>
      <c r="F274" s="134"/>
      <c r="G274" s="79"/>
      <c r="H274" s="134"/>
      <c r="I274" s="134"/>
      <c r="J274" s="182"/>
      <c r="K274" s="109" t="s">
        <v>121</v>
      </c>
    </row>
    <row r="275" spans="1:11" s="58" customFormat="1" x14ac:dyDescent="0.25">
      <c r="A275" s="60">
        <v>322045</v>
      </c>
      <c r="B275" s="60" t="s">
        <v>910</v>
      </c>
      <c r="C275" s="60" t="s">
        <v>125</v>
      </c>
      <c r="D275" s="134">
        <v>0</v>
      </c>
      <c r="E275" s="318"/>
      <c r="F275" s="134"/>
      <c r="G275" s="79"/>
      <c r="H275" s="134"/>
      <c r="I275" s="134"/>
      <c r="J275" s="182"/>
      <c r="K275" s="109" t="s">
        <v>121</v>
      </c>
    </row>
    <row r="276" spans="1:11" s="58" customFormat="1" x14ac:dyDescent="0.25">
      <c r="A276" s="60"/>
      <c r="B276" s="60"/>
      <c r="C276" s="60"/>
      <c r="D276" s="125"/>
      <c r="E276" s="318"/>
      <c r="F276" s="134"/>
      <c r="G276" s="79"/>
      <c r="H276" s="134"/>
      <c r="I276" s="134"/>
      <c r="J276" s="182"/>
      <c r="K276" s="109"/>
    </row>
    <row r="277" spans="1:11" s="189" customFormat="1" x14ac:dyDescent="0.25">
      <c r="A277" s="61">
        <v>323</v>
      </c>
      <c r="B277" s="61" t="s">
        <v>911</v>
      </c>
      <c r="C277" s="60"/>
      <c r="D277" s="125"/>
      <c r="E277" s="318"/>
      <c r="F277" s="134"/>
      <c r="G277" s="79"/>
      <c r="H277" s="134"/>
      <c r="I277" s="134"/>
      <c r="J277" s="182"/>
      <c r="K277" s="109"/>
    </row>
    <row r="278" spans="1:11" s="189" customFormat="1" x14ac:dyDescent="0.25">
      <c r="A278" s="60">
        <v>323010</v>
      </c>
      <c r="B278" s="60" t="s">
        <v>904</v>
      </c>
      <c r="C278" s="60" t="s">
        <v>125</v>
      </c>
      <c r="D278" s="134">
        <v>0</v>
      </c>
      <c r="E278" s="318"/>
      <c r="F278" s="134"/>
      <c r="G278" s="79"/>
      <c r="H278" s="134"/>
      <c r="I278" s="134"/>
      <c r="J278" s="182"/>
      <c r="K278" s="109" t="s">
        <v>121</v>
      </c>
    </row>
    <row r="279" spans="1:11" s="189" customFormat="1" x14ac:dyDescent="0.25">
      <c r="A279" s="60">
        <v>323015</v>
      </c>
      <c r="B279" s="60" t="s">
        <v>896</v>
      </c>
      <c r="C279" s="60" t="s">
        <v>125</v>
      </c>
      <c r="D279" s="134">
        <v>0</v>
      </c>
      <c r="E279" s="318"/>
      <c r="F279" s="134"/>
      <c r="G279" s="79"/>
      <c r="H279" s="134"/>
      <c r="I279" s="134"/>
      <c r="J279" s="182"/>
      <c r="K279" s="109" t="s">
        <v>121</v>
      </c>
    </row>
    <row r="280" spans="1:11" s="189" customFormat="1" x14ac:dyDescent="0.25">
      <c r="A280" s="60">
        <v>323020</v>
      </c>
      <c r="B280" s="60" t="s">
        <v>905</v>
      </c>
      <c r="C280" s="60" t="s">
        <v>125</v>
      </c>
      <c r="D280" s="134">
        <v>0</v>
      </c>
      <c r="E280" s="318"/>
      <c r="F280" s="134"/>
      <c r="G280" s="79"/>
      <c r="H280" s="134"/>
      <c r="I280" s="134"/>
      <c r="J280" s="182"/>
      <c r="K280" s="109" t="s">
        <v>121</v>
      </c>
    </row>
    <row r="281" spans="1:11" s="189" customFormat="1" x14ac:dyDescent="0.25">
      <c r="A281" s="60">
        <v>323025</v>
      </c>
      <c r="B281" s="60" t="s">
        <v>898</v>
      </c>
      <c r="C281" s="60" t="s">
        <v>125</v>
      </c>
      <c r="D281" s="134">
        <v>0</v>
      </c>
      <c r="E281" s="318"/>
      <c r="F281" s="134"/>
      <c r="G281" s="79"/>
      <c r="H281" s="134"/>
      <c r="I281" s="134"/>
      <c r="J281" s="60"/>
      <c r="K281" s="109" t="s">
        <v>121</v>
      </c>
    </row>
    <row r="282" spans="1:11" s="189" customFormat="1" x14ac:dyDescent="0.25">
      <c r="A282" s="60">
        <v>323030</v>
      </c>
      <c r="B282" s="60" t="s">
        <v>899</v>
      </c>
      <c r="C282" s="60" t="s">
        <v>125</v>
      </c>
      <c r="D282" s="134">
        <v>0</v>
      </c>
      <c r="E282" s="318"/>
      <c r="F282" s="134"/>
      <c r="G282" s="79"/>
      <c r="H282" s="134"/>
      <c r="I282" s="134"/>
      <c r="J282" s="60"/>
      <c r="K282" s="109" t="s">
        <v>121</v>
      </c>
    </row>
    <row r="283" spans="1:11" s="189" customFormat="1" x14ac:dyDescent="0.25">
      <c r="A283" s="60">
        <v>323035</v>
      </c>
      <c r="B283" s="60" t="s">
        <v>912</v>
      </c>
      <c r="C283" s="60" t="s">
        <v>125</v>
      </c>
      <c r="D283" s="134">
        <v>0</v>
      </c>
      <c r="E283" s="318"/>
      <c r="F283" s="134"/>
      <c r="G283" s="79"/>
      <c r="H283" s="134"/>
      <c r="I283" s="134"/>
      <c r="J283" s="182"/>
      <c r="K283" s="109" t="s">
        <v>121</v>
      </c>
    </row>
    <row r="284" spans="1:11" s="189" customFormat="1" x14ac:dyDescent="0.25">
      <c r="A284" s="60">
        <v>323040</v>
      </c>
      <c r="B284" s="60" t="s">
        <v>901</v>
      </c>
      <c r="C284" s="60" t="s">
        <v>125</v>
      </c>
      <c r="D284" s="134">
        <v>0</v>
      </c>
      <c r="E284" s="318"/>
      <c r="F284" s="134"/>
      <c r="G284" s="79"/>
      <c r="H284" s="134"/>
      <c r="I284" s="134"/>
      <c r="J284" s="182"/>
      <c r="K284" s="109" t="s">
        <v>121</v>
      </c>
    </row>
    <row r="285" spans="1:11" s="189" customFormat="1" x14ac:dyDescent="0.25">
      <c r="A285" s="60">
        <v>323045</v>
      </c>
      <c r="B285" s="60" t="s">
        <v>902</v>
      </c>
      <c r="C285" s="60" t="s">
        <v>125</v>
      </c>
      <c r="D285" s="134">
        <v>0</v>
      </c>
      <c r="E285" s="318"/>
      <c r="F285" s="134"/>
      <c r="G285" s="79"/>
      <c r="H285" s="134"/>
      <c r="I285" s="134"/>
      <c r="J285" s="182"/>
      <c r="K285" s="109" t="s">
        <v>121</v>
      </c>
    </row>
    <row r="286" spans="1:11" s="189" customFormat="1" x14ac:dyDescent="0.25">
      <c r="A286" s="60"/>
      <c r="B286" s="60"/>
      <c r="C286" s="60"/>
      <c r="D286" s="125"/>
      <c r="E286" s="318"/>
      <c r="F286" s="134"/>
      <c r="G286" s="79"/>
      <c r="H286" s="134"/>
      <c r="I286" s="134"/>
      <c r="J286" s="60"/>
      <c r="K286" s="109"/>
    </row>
    <row r="287" spans="1:11" s="58" customFormat="1" x14ac:dyDescent="0.25">
      <c r="A287" s="61">
        <v>34</v>
      </c>
      <c r="B287" s="61" t="s">
        <v>913</v>
      </c>
      <c r="C287" s="60"/>
      <c r="D287" s="125"/>
      <c r="E287" s="318"/>
      <c r="F287" s="134"/>
      <c r="G287" s="79"/>
      <c r="H287" s="134"/>
      <c r="I287" s="134"/>
      <c r="J287" s="60" t="s">
        <v>914</v>
      </c>
      <c r="K287" s="128"/>
    </row>
    <row r="288" spans="1:11" s="58" customFormat="1" x14ac:dyDescent="0.25">
      <c r="A288" s="61"/>
      <c r="B288" s="61"/>
      <c r="C288" s="60"/>
      <c r="D288" s="125"/>
      <c r="E288" s="318"/>
      <c r="F288" s="134"/>
      <c r="G288" s="79"/>
      <c r="H288" s="134"/>
      <c r="I288" s="134"/>
      <c r="J288" s="60"/>
      <c r="K288" s="128"/>
    </row>
    <row r="289" spans="1:11" s="58" customFormat="1" ht="58.2" customHeight="1" x14ac:dyDescent="0.25">
      <c r="A289" s="61">
        <v>340</v>
      </c>
      <c r="B289" s="61" t="s">
        <v>915</v>
      </c>
      <c r="C289" s="60"/>
      <c r="D289" s="125"/>
      <c r="E289" s="318"/>
      <c r="F289" s="134"/>
      <c r="G289" s="79"/>
      <c r="H289" s="134"/>
      <c r="I289" s="134"/>
      <c r="J289" s="60" t="s">
        <v>916</v>
      </c>
      <c r="K289" s="128"/>
    </row>
    <row r="290" spans="1:11" s="58" customFormat="1" x14ac:dyDescent="0.25">
      <c r="A290" s="60">
        <v>340010</v>
      </c>
      <c r="B290" s="60" t="s">
        <v>917</v>
      </c>
      <c r="C290" s="60" t="s">
        <v>128</v>
      </c>
      <c r="D290" s="134">
        <v>0</v>
      </c>
      <c r="E290" s="318"/>
      <c r="F290" s="134"/>
      <c r="G290" s="79"/>
      <c r="H290" s="134"/>
      <c r="I290" s="134"/>
      <c r="J290" s="60" t="s">
        <v>918</v>
      </c>
      <c r="K290" s="128" t="s">
        <v>121</v>
      </c>
    </row>
    <row r="291" spans="1:11" s="58" customFormat="1" x14ac:dyDescent="0.25">
      <c r="A291" s="60">
        <v>340020</v>
      </c>
      <c r="B291" s="60" t="s">
        <v>919</v>
      </c>
      <c r="C291" s="60" t="s">
        <v>128</v>
      </c>
      <c r="D291" s="134">
        <v>0</v>
      </c>
      <c r="E291" s="318"/>
      <c r="F291" s="134"/>
      <c r="G291" s="79"/>
      <c r="H291" s="134"/>
      <c r="I291" s="134"/>
      <c r="J291" s="60" t="s">
        <v>920</v>
      </c>
      <c r="K291" s="128" t="s">
        <v>121</v>
      </c>
    </row>
    <row r="292" spans="1:11" s="58" customFormat="1" x14ac:dyDescent="0.25">
      <c r="A292" s="60"/>
      <c r="B292" s="60"/>
      <c r="C292" s="60"/>
      <c r="D292" s="125"/>
      <c r="E292" s="318"/>
      <c r="F292" s="134"/>
      <c r="G292" s="79"/>
      <c r="H292" s="134"/>
      <c r="I292" s="134"/>
      <c r="J292" s="60"/>
      <c r="K292" s="128"/>
    </row>
    <row r="293" spans="1:11" s="58" customFormat="1" x14ac:dyDescent="0.25">
      <c r="A293" s="61">
        <v>341</v>
      </c>
      <c r="B293" s="61" t="s">
        <v>921</v>
      </c>
      <c r="C293" s="60"/>
      <c r="D293" s="125"/>
      <c r="E293" s="318"/>
      <c r="F293" s="134"/>
      <c r="G293" s="79"/>
      <c r="H293" s="134"/>
      <c r="I293" s="134"/>
      <c r="J293" s="60" t="s">
        <v>922</v>
      </c>
      <c r="K293" s="128"/>
    </row>
    <row r="294" spans="1:11" s="58" customFormat="1" ht="69" customHeight="1" x14ac:dyDescent="0.25">
      <c r="A294" s="60">
        <v>341010</v>
      </c>
      <c r="B294" s="60" t="s">
        <v>923</v>
      </c>
      <c r="C294" s="60" t="s">
        <v>125</v>
      </c>
      <c r="D294" s="134">
        <v>0</v>
      </c>
      <c r="E294" s="318"/>
      <c r="F294" s="134"/>
      <c r="G294" s="79"/>
      <c r="H294" s="134"/>
      <c r="I294" s="134"/>
      <c r="J294" s="60" t="s">
        <v>924</v>
      </c>
      <c r="K294" s="128" t="s">
        <v>121</v>
      </c>
    </row>
    <row r="295" spans="1:11" s="58" customFormat="1" ht="90.6" customHeight="1" x14ac:dyDescent="0.25">
      <c r="A295" s="60">
        <v>341020</v>
      </c>
      <c r="B295" s="60" t="s">
        <v>925</v>
      </c>
      <c r="C295" s="60" t="s">
        <v>125</v>
      </c>
      <c r="D295" s="134">
        <v>0</v>
      </c>
      <c r="E295" s="318"/>
      <c r="F295" s="134"/>
      <c r="G295" s="79"/>
      <c r="H295" s="134"/>
      <c r="I295" s="134"/>
      <c r="J295" s="60" t="s">
        <v>926</v>
      </c>
      <c r="K295" s="128" t="s">
        <v>121</v>
      </c>
    </row>
    <row r="296" spans="1:11" s="58" customFormat="1" ht="90.6" customHeight="1" x14ac:dyDescent="0.25">
      <c r="A296" s="60">
        <v>341030</v>
      </c>
      <c r="B296" s="60" t="s">
        <v>927</v>
      </c>
      <c r="C296" s="60" t="s">
        <v>125</v>
      </c>
      <c r="D296" s="134">
        <v>0</v>
      </c>
      <c r="E296" s="318"/>
      <c r="F296" s="134"/>
      <c r="G296" s="79"/>
      <c r="H296" s="134"/>
      <c r="I296" s="134"/>
      <c r="J296" s="60" t="s">
        <v>928</v>
      </c>
      <c r="K296" s="128"/>
    </row>
    <row r="297" spans="1:11" s="189" customFormat="1" x14ac:dyDescent="0.25">
      <c r="A297" s="60"/>
      <c r="B297" s="60"/>
      <c r="C297" s="60"/>
      <c r="D297" s="125"/>
      <c r="E297" s="318"/>
      <c r="F297" s="134"/>
      <c r="G297" s="79"/>
      <c r="H297" s="134"/>
      <c r="I297" s="134"/>
      <c r="J297" s="60"/>
      <c r="K297" s="109"/>
    </row>
    <row r="298" spans="1:11" s="189" customFormat="1" ht="190.2" customHeight="1" x14ac:dyDescent="0.25">
      <c r="A298" s="61">
        <v>36</v>
      </c>
      <c r="B298" s="61" t="s">
        <v>929</v>
      </c>
      <c r="C298" s="60"/>
      <c r="D298" s="125"/>
      <c r="E298" s="318"/>
      <c r="F298" s="134"/>
      <c r="G298" s="79"/>
      <c r="H298" s="134"/>
      <c r="I298" s="134"/>
      <c r="J298" s="60"/>
      <c r="K298" s="109"/>
    </row>
    <row r="299" spans="1:11" x14ac:dyDescent="0.25">
      <c r="A299" s="61"/>
      <c r="B299" s="61"/>
      <c r="C299" s="60"/>
      <c r="D299" s="125"/>
      <c r="E299" s="318"/>
      <c r="F299" s="134"/>
      <c r="G299" s="79"/>
      <c r="H299" s="134"/>
      <c r="I299" s="134"/>
      <c r="J299" s="174" t="s">
        <v>930</v>
      </c>
    </row>
    <row r="300" spans="1:11" x14ac:dyDescent="0.25">
      <c r="A300" s="61">
        <v>360</v>
      </c>
      <c r="B300" s="61" t="s">
        <v>931</v>
      </c>
      <c r="C300" s="60"/>
      <c r="D300" s="125"/>
      <c r="E300" s="318"/>
      <c r="F300" s="134"/>
      <c r="G300" s="79"/>
      <c r="H300" s="134"/>
      <c r="I300" s="134"/>
      <c r="J300" s="60"/>
    </row>
    <row r="301" spans="1:11" x14ac:dyDescent="0.25">
      <c r="A301" s="61"/>
      <c r="B301" s="61"/>
      <c r="C301" s="60"/>
      <c r="D301" s="125"/>
      <c r="E301" s="318"/>
      <c r="F301" s="134"/>
      <c r="G301" s="79"/>
      <c r="H301" s="134"/>
      <c r="I301" s="134"/>
      <c r="J301" s="60"/>
    </row>
    <row r="302" spans="1:11" ht="408" x14ac:dyDescent="0.25">
      <c r="A302" s="180">
        <v>3600</v>
      </c>
      <c r="B302" s="180" t="s">
        <v>932</v>
      </c>
      <c r="C302" s="60"/>
      <c r="D302" s="125"/>
      <c r="E302" s="318"/>
      <c r="F302" s="134"/>
      <c r="G302" s="79"/>
      <c r="H302" s="134"/>
      <c r="I302" s="134"/>
      <c r="J302" s="60" t="s">
        <v>933</v>
      </c>
    </row>
    <row r="303" spans="1:11" ht="21.6" customHeight="1" x14ac:dyDescent="0.25">
      <c r="A303" s="116">
        <v>360010</v>
      </c>
      <c r="B303" s="116" t="s">
        <v>934</v>
      </c>
      <c r="C303" s="60" t="s">
        <v>125</v>
      </c>
      <c r="D303" s="134">
        <v>0</v>
      </c>
      <c r="E303" s="132"/>
      <c r="F303" s="134"/>
      <c r="G303" s="134"/>
      <c r="H303" s="134"/>
      <c r="I303" s="134"/>
      <c r="J303" s="116"/>
      <c r="K303" s="109" t="s">
        <v>121</v>
      </c>
    </row>
    <row r="304" spans="1:11" ht="20.399999999999999" customHeight="1" x14ac:dyDescent="0.25">
      <c r="A304" s="60">
        <v>360020</v>
      </c>
      <c r="B304" s="60" t="s">
        <v>935</v>
      </c>
      <c r="C304" s="60" t="s">
        <v>125</v>
      </c>
      <c r="D304" s="134">
        <v>0</v>
      </c>
      <c r="E304" s="132"/>
      <c r="F304" s="133"/>
      <c r="G304" s="79"/>
      <c r="H304" s="134"/>
      <c r="I304" s="134"/>
      <c r="J304" s="60"/>
      <c r="K304" s="109" t="s">
        <v>121</v>
      </c>
    </row>
    <row r="305" spans="1:11" ht="20.399999999999999" x14ac:dyDescent="0.25">
      <c r="A305" s="116">
        <v>360030</v>
      </c>
      <c r="B305" s="60" t="s">
        <v>936</v>
      </c>
      <c r="C305" s="60" t="s">
        <v>125</v>
      </c>
      <c r="D305" s="134">
        <v>0</v>
      </c>
      <c r="E305" s="132"/>
      <c r="F305" s="133"/>
      <c r="G305" s="79"/>
      <c r="H305" s="134"/>
      <c r="I305" s="134"/>
      <c r="J305" s="60"/>
      <c r="K305" s="109" t="s">
        <v>121</v>
      </c>
    </row>
    <row r="306" spans="1:11" ht="20.399999999999999" x14ac:dyDescent="0.25">
      <c r="A306" s="60">
        <v>360040</v>
      </c>
      <c r="B306" s="60" t="s">
        <v>937</v>
      </c>
      <c r="C306" s="60" t="s">
        <v>125</v>
      </c>
      <c r="D306" s="134">
        <v>0</v>
      </c>
      <c r="E306" s="132"/>
      <c r="F306" s="133"/>
      <c r="G306" s="79"/>
      <c r="H306" s="134"/>
      <c r="I306" s="134"/>
      <c r="J306" s="60"/>
      <c r="K306" s="109" t="s">
        <v>121</v>
      </c>
    </row>
    <row r="307" spans="1:11" ht="10.199999999999999" customHeight="1" x14ac:dyDescent="0.25">
      <c r="A307" s="505">
        <v>360050</v>
      </c>
      <c r="B307" s="505" t="s">
        <v>938</v>
      </c>
      <c r="C307" s="506" t="s">
        <v>125</v>
      </c>
      <c r="D307" s="507">
        <v>0</v>
      </c>
      <c r="E307" s="508"/>
      <c r="F307" s="507"/>
      <c r="G307" s="507"/>
      <c r="H307" s="507"/>
      <c r="I307" s="507"/>
      <c r="J307" s="505"/>
      <c r="K307" s="509" t="s">
        <v>121</v>
      </c>
    </row>
    <row r="308" spans="1:11" ht="20.399999999999999" x14ac:dyDescent="0.25">
      <c r="A308" s="60">
        <v>360060</v>
      </c>
      <c r="B308" s="60" t="s">
        <v>939</v>
      </c>
      <c r="C308" s="60" t="s">
        <v>125</v>
      </c>
      <c r="D308" s="134">
        <v>0</v>
      </c>
      <c r="E308" s="132"/>
      <c r="F308" s="133"/>
      <c r="G308" s="79"/>
      <c r="H308" s="134"/>
      <c r="I308" s="134"/>
      <c r="J308" s="60"/>
      <c r="K308" s="109" t="s">
        <v>121</v>
      </c>
    </row>
    <row r="309" spans="1:11" ht="10.199999999999999" customHeight="1" x14ac:dyDescent="0.25">
      <c r="A309" s="116">
        <v>360070</v>
      </c>
      <c r="B309" s="116" t="s">
        <v>940</v>
      </c>
      <c r="C309" s="60" t="s">
        <v>125</v>
      </c>
      <c r="D309" s="134">
        <v>0</v>
      </c>
      <c r="E309" s="132"/>
      <c r="F309" s="134"/>
      <c r="G309" s="134"/>
      <c r="H309" s="134"/>
      <c r="I309" s="134"/>
      <c r="J309" s="116"/>
      <c r="K309" s="109" t="s">
        <v>121</v>
      </c>
    </row>
    <row r="310" spans="1:11" ht="20.399999999999999" customHeight="1" x14ac:dyDescent="0.25">
      <c r="A310" s="60">
        <v>360080</v>
      </c>
      <c r="B310" s="116" t="s">
        <v>941</v>
      </c>
      <c r="C310" s="60" t="s">
        <v>125</v>
      </c>
      <c r="D310" s="134">
        <v>0</v>
      </c>
      <c r="E310" s="132"/>
      <c r="F310" s="134"/>
      <c r="G310" s="134"/>
      <c r="H310" s="134"/>
      <c r="I310" s="134"/>
      <c r="J310" s="116"/>
      <c r="K310" s="109" t="s">
        <v>121</v>
      </c>
    </row>
    <row r="311" spans="1:11" x14ac:dyDescent="0.25">
      <c r="A311" s="60"/>
      <c r="B311" s="60"/>
      <c r="C311" s="60"/>
      <c r="D311" s="134"/>
      <c r="E311" s="132"/>
      <c r="F311" s="134"/>
      <c r="G311" s="79"/>
      <c r="H311" s="134"/>
      <c r="I311" s="134"/>
      <c r="J311" s="60"/>
    </row>
    <row r="312" spans="1:11" ht="46.2" customHeight="1" x14ac:dyDescent="0.25">
      <c r="A312" s="180">
        <v>3610</v>
      </c>
      <c r="B312" s="180" t="s">
        <v>942</v>
      </c>
      <c r="C312" s="60"/>
      <c r="D312" s="134"/>
      <c r="E312" s="134"/>
      <c r="F312" s="134"/>
      <c r="G312" s="134"/>
      <c r="H312" s="134"/>
      <c r="I312" s="134"/>
      <c r="J312" s="60" t="s">
        <v>943</v>
      </c>
    </row>
    <row r="313" spans="1:11" ht="10.199999999999999" customHeight="1" x14ac:dyDescent="0.25">
      <c r="A313" s="116">
        <v>361010</v>
      </c>
      <c r="B313" s="116" t="s">
        <v>944</v>
      </c>
      <c r="C313" s="60" t="s">
        <v>125</v>
      </c>
      <c r="D313" s="134">
        <v>0</v>
      </c>
      <c r="E313" s="134"/>
      <c r="F313" s="134"/>
      <c r="G313" s="134"/>
      <c r="H313" s="134"/>
      <c r="I313" s="134"/>
      <c r="J313" s="116"/>
      <c r="K313" s="109" t="s">
        <v>121</v>
      </c>
    </row>
    <row r="314" spans="1:11" x14ac:dyDescent="0.25">
      <c r="A314" s="60">
        <v>361020</v>
      </c>
      <c r="B314" s="60" t="s">
        <v>945</v>
      </c>
      <c r="C314" s="60" t="s">
        <v>125</v>
      </c>
      <c r="D314" s="134">
        <v>0</v>
      </c>
      <c r="E314" s="134"/>
      <c r="F314" s="134"/>
      <c r="G314" s="134"/>
      <c r="H314" s="134"/>
      <c r="I314" s="134"/>
      <c r="J314" s="60"/>
      <c r="K314" s="109" t="s">
        <v>121</v>
      </c>
    </row>
    <row r="315" spans="1:11" ht="40.799999999999997" x14ac:dyDescent="0.25">
      <c r="A315" s="116">
        <v>361030</v>
      </c>
      <c r="B315" s="60" t="s">
        <v>946</v>
      </c>
      <c r="C315" s="60" t="s">
        <v>125</v>
      </c>
      <c r="D315" s="134">
        <v>0</v>
      </c>
      <c r="E315" s="134"/>
      <c r="F315" s="134"/>
      <c r="G315" s="134"/>
      <c r="H315" s="134"/>
      <c r="I315" s="134"/>
      <c r="J315" s="60" t="s">
        <v>947</v>
      </c>
      <c r="K315" s="109" t="s">
        <v>121</v>
      </c>
    </row>
    <row r="316" spans="1:11" ht="40.799999999999997" x14ac:dyDescent="0.25">
      <c r="A316" s="60">
        <v>361040</v>
      </c>
      <c r="B316" s="60" t="s">
        <v>948</v>
      </c>
      <c r="C316" s="60" t="s">
        <v>125</v>
      </c>
      <c r="D316" s="134">
        <v>0</v>
      </c>
      <c r="E316" s="134"/>
      <c r="F316" s="134"/>
      <c r="G316" s="134"/>
      <c r="H316" s="134"/>
      <c r="I316" s="134"/>
      <c r="J316" s="60" t="s">
        <v>947</v>
      </c>
      <c r="K316" s="109" t="s">
        <v>121</v>
      </c>
    </row>
    <row r="317" spans="1:11" x14ac:dyDescent="0.25">
      <c r="A317" s="60"/>
      <c r="B317" s="60"/>
      <c r="C317" s="60"/>
      <c r="D317" s="134"/>
      <c r="E317" s="134"/>
      <c r="F317" s="134"/>
      <c r="G317" s="134"/>
      <c r="H317" s="134"/>
      <c r="I317" s="134"/>
      <c r="J317" s="60"/>
    </row>
    <row r="318" spans="1:11" ht="10.199999999999999" customHeight="1" x14ac:dyDescent="0.25">
      <c r="A318" s="180">
        <v>3620</v>
      </c>
      <c r="B318" s="180" t="s">
        <v>949</v>
      </c>
      <c r="C318" s="60"/>
      <c r="D318" s="134"/>
      <c r="E318" s="134"/>
      <c r="F318" s="134"/>
      <c r="G318" s="134"/>
      <c r="H318" s="134"/>
      <c r="I318" s="134"/>
      <c r="J318" s="116" t="s">
        <v>950</v>
      </c>
    </row>
    <row r="319" spans="1:11" ht="10.199999999999999" customHeight="1" x14ac:dyDescent="0.25">
      <c r="A319" s="116">
        <v>362010</v>
      </c>
      <c r="B319" s="116" t="s">
        <v>951</v>
      </c>
      <c r="C319" s="60" t="s">
        <v>125</v>
      </c>
      <c r="D319" s="134">
        <v>0</v>
      </c>
      <c r="E319" s="134"/>
      <c r="F319" s="134"/>
      <c r="G319" s="134"/>
      <c r="H319" s="134"/>
      <c r="I319" s="134"/>
      <c r="J319" s="116"/>
      <c r="K319" s="109" t="s">
        <v>121</v>
      </c>
    </row>
    <row r="320" spans="1:11" ht="10.199999999999999" customHeight="1" x14ac:dyDescent="0.25">
      <c r="A320" s="116"/>
      <c r="B320" s="116"/>
      <c r="C320" s="60"/>
      <c r="D320" s="134"/>
      <c r="E320" s="134"/>
      <c r="F320" s="134"/>
      <c r="G320" s="134"/>
      <c r="H320" s="134"/>
      <c r="I320" s="134"/>
      <c r="J320" s="116"/>
    </row>
    <row r="321" spans="1:11" ht="40.799999999999997" x14ac:dyDescent="0.25">
      <c r="A321" s="180">
        <v>3640</v>
      </c>
      <c r="B321" s="180" t="s">
        <v>952</v>
      </c>
      <c r="C321" s="60"/>
      <c r="D321" s="134"/>
      <c r="E321" s="134"/>
      <c r="F321" s="134"/>
      <c r="G321" s="134"/>
      <c r="H321" s="134"/>
      <c r="I321" s="134"/>
      <c r="J321" s="60" t="s">
        <v>953</v>
      </c>
    </row>
    <row r="322" spans="1:11" ht="71.400000000000006" x14ac:dyDescent="0.25">
      <c r="A322" s="60">
        <v>364010</v>
      </c>
      <c r="B322" s="60" t="s">
        <v>954</v>
      </c>
      <c r="C322" s="60" t="s">
        <v>128</v>
      </c>
      <c r="D322" s="134">
        <v>0</v>
      </c>
      <c r="E322" s="134"/>
      <c r="F322" s="134"/>
      <c r="G322" s="134"/>
      <c r="H322" s="134"/>
      <c r="I322" s="134"/>
      <c r="J322" s="60" t="s">
        <v>955</v>
      </c>
      <c r="K322" s="109" t="s">
        <v>121</v>
      </c>
    </row>
    <row r="323" spans="1:11" ht="81.599999999999994" x14ac:dyDescent="0.25">
      <c r="A323" s="60">
        <v>364020</v>
      </c>
      <c r="B323" s="60" t="s">
        <v>956</v>
      </c>
      <c r="C323" s="60" t="s">
        <v>125</v>
      </c>
      <c r="D323" s="134">
        <v>0</v>
      </c>
      <c r="E323" s="134"/>
      <c r="F323" s="134"/>
      <c r="G323" s="134"/>
      <c r="H323" s="134"/>
      <c r="I323" s="134"/>
      <c r="J323" s="60" t="s">
        <v>957</v>
      </c>
      <c r="K323" s="109" t="s">
        <v>121</v>
      </c>
    </row>
    <row r="324" spans="1:11" ht="10.199999999999999" customHeight="1" x14ac:dyDescent="0.25">
      <c r="A324" s="60">
        <v>364030</v>
      </c>
      <c r="B324" s="116" t="s">
        <v>958</v>
      </c>
      <c r="C324" s="60" t="s">
        <v>125</v>
      </c>
      <c r="D324" s="134">
        <v>0</v>
      </c>
      <c r="E324" s="134"/>
      <c r="F324" s="134"/>
      <c r="G324" s="134"/>
      <c r="H324" s="134"/>
      <c r="I324" s="134"/>
      <c r="J324" s="116" t="s">
        <v>957</v>
      </c>
      <c r="K324" s="109" t="s">
        <v>121</v>
      </c>
    </row>
    <row r="325" spans="1:11" ht="102" x14ac:dyDescent="0.25">
      <c r="A325" s="60">
        <v>364040</v>
      </c>
      <c r="B325" s="60" t="s">
        <v>959</v>
      </c>
      <c r="C325" s="60" t="s">
        <v>125</v>
      </c>
      <c r="D325" s="134">
        <v>0</v>
      </c>
      <c r="E325" s="134"/>
      <c r="F325" s="134"/>
      <c r="G325" s="134"/>
      <c r="H325" s="134"/>
      <c r="I325" s="134"/>
      <c r="J325" s="60" t="s">
        <v>960</v>
      </c>
      <c r="K325" s="109" t="s">
        <v>121</v>
      </c>
    </row>
    <row r="326" spans="1:11" ht="20.399999999999999" x14ac:dyDescent="0.25">
      <c r="A326" s="60">
        <v>364050</v>
      </c>
      <c r="B326" s="60" t="s">
        <v>961</v>
      </c>
      <c r="C326" s="60" t="s">
        <v>125</v>
      </c>
      <c r="D326" s="134">
        <v>0</v>
      </c>
      <c r="E326" s="134"/>
      <c r="F326" s="134"/>
      <c r="G326" s="134"/>
      <c r="H326" s="134"/>
      <c r="I326" s="134"/>
      <c r="J326" s="60" t="s">
        <v>962</v>
      </c>
      <c r="K326" s="109" t="s">
        <v>121</v>
      </c>
    </row>
    <row r="327" spans="1:11" x14ac:dyDescent="0.25">
      <c r="A327" s="60"/>
      <c r="B327" s="60"/>
      <c r="C327" s="60"/>
      <c r="D327" s="134"/>
      <c r="E327" s="134"/>
      <c r="F327" s="134"/>
      <c r="G327" s="134"/>
      <c r="H327" s="134"/>
      <c r="I327" s="134"/>
      <c r="J327" s="60"/>
    </row>
    <row r="328" spans="1:11" ht="173.4" x14ac:dyDescent="0.25">
      <c r="A328" s="180">
        <v>3650</v>
      </c>
      <c r="B328" s="180" t="s">
        <v>963</v>
      </c>
      <c r="C328" s="60"/>
      <c r="D328" s="134"/>
      <c r="E328" s="318"/>
      <c r="F328" s="134"/>
      <c r="G328" s="79"/>
      <c r="H328" s="134"/>
      <c r="I328" s="134"/>
      <c r="J328" s="60" t="s">
        <v>964</v>
      </c>
    </row>
    <row r="329" spans="1:11" x14ac:dyDescent="0.25">
      <c r="A329" s="60">
        <v>365010</v>
      </c>
      <c r="B329" s="60" t="s">
        <v>965</v>
      </c>
      <c r="C329" s="60" t="s">
        <v>125</v>
      </c>
      <c r="D329" s="134">
        <v>0</v>
      </c>
      <c r="E329" s="318"/>
      <c r="F329" s="134"/>
      <c r="G329" s="79"/>
      <c r="H329" s="134"/>
      <c r="I329" s="134"/>
      <c r="J329" s="60"/>
      <c r="K329" s="109" t="s">
        <v>121</v>
      </c>
    </row>
    <row r="330" spans="1:11" ht="46.2" customHeight="1" x14ac:dyDescent="0.25">
      <c r="A330" s="60">
        <v>365020</v>
      </c>
      <c r="B330" s="60" t="s">
        <v>966</v>
      </c>
      <c r="C330" s="60" t="s">
        <v>125</v>
      </c>
      <c r="D330" s="134">
        <v>0</v>
      </c>
      <c r="E330" s="318"/>
      <c r="F330" s="134"/>
      <c r="G330" s="79"/>
      <c r="H330" s="134"/>
      <c r="I330" s="134"/>
      <c r="J330" s="60" t="s">
        <v>967</v>
      </c>
      <c r="K330" s="109" t="s">
        <v>121</v>
      </c>
    </row>
    <row r="331" spans="1:11" ht="10.199999999999999" customHeight="1" x14ac:dyDescent="0.25">
      <c r="A331" s="60">
        <v>365030</v>
      </c>
      <c r="B331" s="116" t="s">
        <v>968</v>
      </c>
      <c r="C331" s="60" t="s">
        <v>125</v>
      </c>
      <c r="D331" s="134">
        <v>0</v>
      </c>
      <c r="E331" s="132"/>
      <c r="F331" s="134"/>
      <c r="G331" s="134"/>
      <c r="H331" s="134"/>
      <c r="I331" s="134"/>
      <c r="J331" s="116"/>
      <c r="K331" s="109" t="s">
        <v>121</v>
      </c>
    </row>
    <row r="332" spans="1:11" ht="20.399999999999999" x14ac:dyDescent="0.25">
      <c r="A332" s="60">
        <v>365040</v>
      </c>
      <c r="B332" s="60" t="s">
        <v>969</v>
      </c>
      <c r="C332" s="60" t="s">
        <v>125</v>
      </c>
      <c r="D332" s="134">
        <v>0</v>
      </c>
      <c r="E332" s="318"/>
      <c r="F332" s="133"/>
      <c r="G332" s="79"/>
      <c r="H332" s="134"/>
      <c r="I332" s="134"/>
      <c r="J332" s="60" t="s">
        <v>967</v>
      </c>
      <c r="K332" s="109" t="s">
        <v>121</v>
      </c>
    </row>
    <row r="333" spans="1:11" x14ac:dyDescent="0.25">
      <c r="A333" s="60"/>
      <c r="B333" s="60"/>
      <c r="C333" s="60"/>
      <c r="D333" s="134"/>
      <c r="E333" s="318"/>
      <c r="F333" s="133"/>
      <c r="G333" s="79"/>
      <c r="H333" s="134"/>
      <c r="I333" s="134"/>
      <c r="J333" s="60"/>
    </row>
    <row r="334" spans="1:11" ht="112.2" x14ac:dyDescent="0.25">
      <c r="A334" s="180">
        <v>3651</v>
      </c>
      <c r="B334" s="180" t="s">
        <v>970</v>
      </c>
      <c r="C334" s="60"/>
      <c r="D334" s="134"/>
      <c r="E334" s="318"/>
      <c r="F334" s="133"/>
      <c r="G334" s="79"/>
      <c r="H334" s="134"/>
      <c r="I334" s="134"/>
      <c r="J334" s="60" t="s">
        <v>971</v>
      </c>
    </row>
    <row r="335" spans="1:11" x14ac:dyDescent="0.25">
      <c r="A335" s="60">
        <v>365110</v>
      </c>
      <c r="B335" s="60" t="s">
        <v>972</v>
      </c>
      <c r="C335" s="60" t="s">
        <v>125</v>
      </c>
      <c r="D335" s="134">
        <v>0</v>
      </c>
      <c r="E335" s="318"/>
      <c r="F335" s="133"/>
      <c r="G335" s="79"/>
      <c r="H335" s="134"/>
      <c r="I335" s="134"/>
      <c r="J335" s="60"/>
      <c r="K335" s="109" t="s">
        <v>121</v>
      </c>
    </row>
    <row r="336" spans="1:11" ht="20.399999999999999" x14ac:dyDescent="0.25">
      <c r="A336" s="60">
        <v>365120</v>
      </c>
      <c r="B336" s="60" t="s">
        <v>973</v>
      </c>
      <c r="C336" s="60" t="s">
        <v>125</v>
      </c>
      <c r="D336" s="134">
        <v>0</v>
      </c>
      <c r="E336" s="318"/>
      <c r="F336" s="133"/>
      <c r="G336" s="79"/>
      <c r="H336" s="134"/>
      <c r="I336" s="134"/>
      <c r="J336" s="60" t="s">
        <v>974</v>
      </c>
      <c r="K336" s="109" t="s">
        <v>121</v>
      </c>
    </row>
    <row r="337" spans="1:11" x14ac:dyDescent="0.25">
      <c r="A337" s="60">
        <v>365130</v>
      </c>
      <c r="B337" s="60" t="s">
        <v>975</v>
      </c>
      <c r="C337" s="60" t="s">
        <v>125</v>
      </c>
      <c r="D337" s="134">
        <v>0</v>
      </c>
      <c r="E337" s="318"/>
      <c r="F337" s="133"/>
      <c r="G337" s="79"/>
      <c r="H337" s="134"/>
      <c r="I337" s="134"/>
      <c r="J337" s="60"/>
      <c r="K337" s="109" t="s">
        <v>121</v>
      </c>
    </row>
    <row r="338" spans="1:11" ht="27.6" customHeight="1" x14ac:dyDescent="0.25">
      <c r="A338" s="60">
        <v>365140</v>
      </c>
      <c r="B338" s="60" t="s">
        <v>976</v>
      </c>
      <c r="C338" s="60" t="s">
        <v>125</v>
      </c>
      <c r="D338" s="134">
        <v>0</v>
      </c>
      <c r="E338" s="318"/>
      <c r="F338" s="133"/>
      <c r="G338" s="79"/>
      <c r="H338" s="134"/>
      <c r="I338" s="134"/>
      <c r="J338" s="60" t="s">
        <v>974</v>
      </c>
      <c r="K338" s="109" t="s">
        <v>121</v>
      </c>
    </row>
    <row r="339" spans="1:11" ht="27.6" customHeight="1" x14ac:dyDescent="0.25">
      <c r="A339" s="60"/>
      <c r="B339" s="60"/>
      <c r="C339" s="60"/>
      <c r="D339" s="134"/>
      <c r="E339" s="318"/>
      <c r="F339" s="133"/>
      <c r="G339" s="79"/>
      <c r="H339" s="134"/>
      <c r="I339" s="134"/>
      <c r="J339" s="60"/>
    </row>
    <row r="340" spans="1:11" ht="78" customHeight="1" x14ac:dyDescent="0.25">
      <c r="A340" s="180">
        <v>3660</v>
      </c>
      <c r="B340" s="180" t="s">
        <v>977</v>
      </c>
      <c r="C340" s="60"/>
      <c r="D340" s="134"/>
      <c r="E340" s="318"/>
      <c r="F340" s="133"/>
      <c r="G340" s="79"/>
      <c r="H340" s="134"/>
      <c r="I340" s="134"/>
      <c r="J340" s="60" t="s">
        <v>978</v>
      </c>
    </row>
    <row r="341" spans="1:11" ht="37.200000000000003" customHeight="1" x14ac:dyDescent="0.25">
      <c r="A341" s="60">
        <v>366010</v>
      </c>
      <c r="B341" s="60" t="s">
        <v>979</v>
      </c>
      <c r="C341" s="60" t="s">
        <v>125</v>
      </c>
      <c r="D341" s="134">
        <v>0</v>
      </c>
      <c r="E341" s="318"/>
      <c r="F341" s="133"/>
      <c r="G341" s="79"/>
      <c r="H341" s="134"/>
      <c r="I341" s="134"/>
      <c r="J341" s="60"/>
      <c r="K341" s="109" t="s">
        <v>121</v>
      </c>
    </row>
    <row r="342" spans="1:11" ht="10.199999999999999" customHeight="1" x14ac:dyDescent="0.25">
      <c r="A342" s="116">
        <v>366020</v>
      </c>
      <c r="B342" s="116" t="s">
        <v>980</v>
      </c>
      <c r="C342" s="60" t="s">
        <v>125</v>
      </c>
      <c r="D342" s="134">
        <v>0</v>
      </c>
      <c r="E342" s="132"/>
      <c r="F342" s="169"/>
      <c r="G342" s="169"/>
      <c r="H342" s="169"/>
      <c r="I342" s="169"/>
      <c r="J342" s="116"/>
      <c r="K342" s="109" t="s">
        <v>121</v>
      </c>
    </row>
    <row r="343" spans="1:11" ht="10.199999999999999" customHeight="1" x14ac:dyDescent="0.25">
      <c r="A343" s="116"/>
      <c r="B343" s="116"/>
      <c r="C343" s="60"/>
      <c r="D343" s="134"/>
      <c r="E343" s="132"/>
      <c r="F343" s="169"/>
      <c r="G343" s="169"/>
      <c r="H343" s="169"/>
      <c r="I343" s="169"/>
      <c r="J343" s="116"/>
    </row>
    <row r="344" spans="1:11" ht="71.400000000000006" x14ac:dyDescent="0.25">
      <c r="A344" s="553">
        <v>3670</v>
      </c>
      <c r="B344" s="553" t="s">
        <v>981</v>
      </c>
      <c r="C344" s="60"/>
      <c r="D344" s="134"/>
      <c r="E344" s="318"/>
      <c r="F344" s="134"/>
      <c r="G344" s="79"/>
      <c r="H344" s="134"/>
      <c r="I344" s="134"/>
      <c r="J344" s="60" t="s">
        <v>982</v>
      </c>
    </row>
    <row r="345" spans="1:11" x14ac:dyDescent="0.25">
      <c r="A345" s="554">
        <v>366010</v>
      </c>
      <c r="B345" s="554" t="s">
        <v>983</v>
      </c>
      <c r="C345" s="60" t="s">
        <v>125</v>
      </c>
      <c r="D345" s="134">
        <v>0</v>
      </c>
      <c r="E345" s="318"/>
      <c r="F345" s="134"/>
      <c r="G345" s="79"/>
      <c r="H345" s="134"/>
      <c r="I345" s="134"/>
      <c r="J345" s="60"/>
      <c r="K345" s="109" t="s">
        <v>121</v>
      </c>
    </row>
    <row r="346" spans="1:11" ht="37.950000000000003" customHeight="1" x14ac:dyDescent="0.25">
      <c r="A346" s="554">
        <v>366020</v>
      </c>
      <c r="B346" s="554" t="s">
        <v>984</v>
      </c>
      <c r="C346" s="60" t="s">
        <v>125</v>
      </c>
      <c r="D346" s="134">
        <v>0</v>
      </c>
      <c r="E346" s="318"/>
      <c r="F346" s="133"/>
      <c r="G346" s="79"/>
      <c r="H346" s="134"/>
      <c r="I346" s="134"/>
      <c r="J346" s="60"/>
      <c r="K346" s="109" t="s">
        <v>121</v>
      </c>
    </row>
    <row r="347" spans="1:11" x14ac:dyDescent="0.25">
      <c r="A347" s="60"/>
      <c r="B347" s="60"/>
      <c r="C347" s="60"/>
      <c r="D347" s="125"/>
      <c r="E347" s="318"/>
      <c r="F347" s="320"/>
      <c r="G347" s="287"/>
      <c r="H347" s="320"/>
      <c r="I347" s="320"/>
      <c r="J347" s="107"/>
    </row>
    <row r="348" spans="1:11" x14ac:dyDescent="0.25">
      <c r="A348" s="61">
        <v>37</v>
      </c>
      <c r="B348" s="61" t="s">
        <v>985</v>
      </c>
      <c r="C348" s="60"/>
      <c r="D348" s="125"/>
      <c r="E348" s="318"/>
      <c r="F348" s="136"/>
      <c r="G348" s="79"/>
      <c r="H348" s="136"/>
      <c r="I348" s="136"/>
      <c r="J348" s="182"/>
    </row>
    <row r="349" spans="1:11" x14ac:dyDescent="0.25">
      <c r="A349" s="61"/>
      <c r="B349" s="61"/>
      <c r="C349" s="60"/>
      <c r="D349" s="125"/>
      <c r="E349" s="140"/>
      <c r="F349" s="136"/>
      <c r="G349" s="79"/>
      <c r="H349" s="136"/>
      <c r="I349" s="136"/>
      <c r="J349" s="182"/>
    </row>
    <row r="350" spans="1:11" ht="46.95" customHeight="1" x14ac:dyDescent="0.25">
      <c r="A350" s="61">
        <v>373</v>
      </c>
      <c r="B350" s="61" t="s">
        <v>986</v>
      </c>
      <c r="C350" s="192"/>
      <c r="D350" s="125"/>
      <c r="E350" s="140"/>
      <c r="F350" s="134"/>
      <c r="G350" s="79"/>
      <c r="H350" s="134"/>
      <c r="I350" s="134"/>
      <c r="J350" s="182" t="s">
        <v>987</v>
      </c>
    </row>
    <row r="351" spans="1:11" x14ac:dyDescent="0.25">
      <c r="A351" s="60">
        <v>373010</v>
      </c>
      <c r="B351" s="60" t="s">
        <v>988</v>
      </c>
      <c r="C351" s="60" t="s">
        <v>125</v>
      </c>
      <c r="D351" s="134">
        <v>0</v>
      </c>
      <c r="E351" s="318"/>
      <c r="F351" s="133"/>
      <c r="G351" s="79"/>
      <c r="H351" s="134"/>
      <c r="I351" s="134"/>
      <c r="J351" s="182" t="s">
        <v>989</v>
      </c>
      <c r="K351" s="109" t="s">
        <v>121</v>
      </c>
    </row>
    <row r="352" spans="1:11" x14ac:dyDescent="0.25">
      <c r="A352" s="60">
        <v>373020</v>
      </c>
      <c r="B352" s="60" t="s">
        <v>990</v>
      </c>
      <c r="C352" s="60" t="s">
        <v>125</v>
      </c>
      <c r="D352" s="134">
        <v>0</v>
      </c>
      <c r="E352" s="318"/>
      <c r="F352" s="133"/>
      <c r="G352" s="79"/>
      <c r="H352" s="134"/>
      <c r="I352" s="134"/>
      <c r="J352" s="182" t="s">
        <v>989</v>
      </c>
      <c r="K352" s="109" t="s">
        <v>121</v>
      </c>
    </row>
    <row r="353" spans="1:11" x14ac:dyDescent="0.25">
      <c r="A353" s="60">
        <v>373030</v>
      </c>
      <c r="B353" s="60" t="s">
        <v>991</v>
      </c>
      <c r="C353" s="60" t="s">
        <v>125</v>
      </c>
      <c r="D353" s="134">
        <v>0</v>
      </c>
      <c r="E353" s="318"/>
      <c r="F353" s="133"/>
      <c r="G353" s="79"/>
      <c r="H353" s="134"/>
      <c r="I353" s="134"/>
      <c r="J353" s="182"/>
      <c r="K353" s="109" t="s">
        <v>121</v>
      </c>
    </row>
    <row r="354" spans="1:11" x14ac:dyDescent="0.25">
      <c r="A354" s="60"/>
      <c r="B354" s="60"/>
      <c r="C354" s="60"/>
      <c r="D354" s="125"/>
      <c r="E354" s="318"/>
      <c r="F354" s="134"/>
      <c r="G354" s="79"/>
      <c r="H354" s="134"/>
      <c r="I354" s="134"/>
      <c r="J354" s="182"/>
    </row>
    <row r="355" spans="1:11" x14ac:dyDescent="0.25">
      <c r="A355" s="61">
        <v>380</v>
      </c>
      <c r="B355" s="61" t="s">
        <v>992</v>
      </c>
      <c r="C355" s="60"/>
      <c r="D355" s="125"/>
      <c r="E355" s="318"/>
      <c r="F355" s="134"/>
      <c r="G355" s="79"/>
      <c r="H355" s="134"/>
      <c r="I355" s="134"/>
      <c r="J355" s="182"/>
    </row>
    <row r="356" spans="1:11" ht="51" x14ac:dyDescent="0.25">
      <c r="A356" s="60">
        <v>380010</v>
      </c>
      <c r="B356" s="60" t="s">
        <v>993</v>
      </c>
      <c r="C356" s="60" t="s">
        <v>125</v>
      </c>
      <c r="D356" s="134">
        <v>0</v>
      </c>
      <c r="E356" s="132"/>
      <c r="F356" s="133"/>
      <c r="G356" s="79"/>
      <c r="H356" s="134"/>
      <c r="I356" s="182" t="s">
        <v>994</v>
      </c>
      <c r="J356" s="182" t="s">
        <v>995</v>
      </c>
      <c r="K356" s="109" t="s">
        <v>121</v>
      </c>
    </row>
    <row r="357" spans="1:11" ht="61.2" x14ac:dyDescent="0.25">
      <c r="A357" s="60">
        <v>380030</v>
      </c>
      <c r="B357" s="60" t="s">
        <v>996</v>
      </c>
      <c r="C357" s="60" t="s">
        <v>125</v>
      </c>
      <c r="D357" s="134" t="s">
        <v>332</v>
      </c>
      <c r="E357" s="132"/>
      <c r="F357" s="133"/>
      <c r="G357" s="79"/>
      <c r="H357" s="134"/>
      <c r="I357" s="316" t="s">
        <v>997</v>
      </c>
      <c r="J357" s="182" t="s">
        <v>998</v>
      </c>
      <c r="K357" s="109" t="s">
        <v>374</v>
      </c>
    </row>
    <row r="358" spans="1:11" ht="10.199999999999999" customHeight="1" x14ac:dyDescent="0.25">
      <c r="A358" s="116"/>
      <c r="B358" s="116"/>
      <c r="C358" s="116"/>
      <c r="D358" s="134"/>
      <c r="E358" s="134"/>
      <c r="F358" s="134"/>
      <c r="G358" s="79"/>
      <c r="H358" s="134"/>
      <c r="I358" s="134"/>
      <c r="J358" s="135"/>
    </row>
    <row r="359" spans="1:11" ht="61.2" customHeight="1" x14ac:dyDescent="0.25">
      <c r="A359" s="131">
        <v>39</v>
      </c>
      <c r="B359" s="131" t="s">
        <v>999</v>
      </c>
      <c r="C359" s="116"/>
      <c r="D359" s="134"/>
      <c r="E359" s="134"/>
      <c r="F359" s="134"/>
      <c r="G359" s="79"/>
      <c r="H359" s="134"/>
      <c r="I359" s="134"/>
      <c r="J359" s="135" t="s">
        <v>1000</v>
      </c>
      <c r="K359" s="259"/>
    </row>
    <row r="360" spans="1:11" ht="71.400000000000006" x14ac:dyDescent="0.25">
      <c r="A360" s="131">
        <v>391</v>
      </c>
      <c r="B360" s="319" t="s">
        <v>1001</v>
      </c>
      <c r="C360" s="60"/>
      <c r="D360" s="134"/>
      <c r="E360" s="134"/>
      <c r="F360" s="134"/>
      <c r="G360" s="79"/>
      <c r="H360" s="134"/>
      <c r="I360" s="134"/>
      <c r="J360" s="182" t="s">
        <v>1002</v>
      </c>
    </row>
    <row r="361" spans="1:11" x14ac:dyDescent="0.25">
      <c r="A361" s="180">
        <v>3910</v>
      </c>
      <c r="B361" s="317" t="s">
        <v>1003</v>
      </c>
      <c r="C361" s="191"/>
      <c r="D361" s="134"/>
      <c r="E361" s="134"/>
      <c r="F361" s="142"/>
      <c r="G361" s="198"/>
      <c r="H361" s="142"/>
      <c r="I361" s="142"/>
      <c r="J361" s="182"/>
    </row>
    <row r="362" spans="1:11" x14ac:dyDescent="0.25">
      <c r="A362" s="60">
        <v>391010</v>
      </c>
      <c r="B362" s="60" t="s">
        <v>1004</v>
      </c>
      <c r="C362" s="60" t="s">
        <v>125</v>
      </c>
      <c r="D362" s="134">
        <v>0</v>
      </c>
      <c r="E362" s="134"/>
      <c r="F362" s="134"/>
      <c r="G362" s="79"/>
      <c r="H362" s="134"/>
      <c r="I362" s="134"/>
      <c r="J362" s="182"/>
      <c r="K362" s="109" t="s">
        <v>121</v>
      </c>
    </row>
    <row r="363" spans="1:11" x14ac:dyDescent="0.25">
      <c r="A363" s="60">
        <v>391020</v>
      </c>
      <c r="B363" s="60" t="s">
        <v>1005</v>
      </c>
      <c r="C363" s="60" t="s">
        <v>125</v>
      </c>
      <c r="D363" s="134">
        <v>0</v>
      </c>
      <c r="E363" s="134"/>
      <c r="F363" s="142"/>
      <c r="G363" s="198"/>
      <c r="H363" s="142"/>
      <c r="I363" s="142"/>
      <c r="J363" s="182"/>
      <c r="K363" s="109" t="s">
        <v>121</v>
      </c>
    </row>
    <row r="364" spans="1:11" x14ac:dyDescent="0.25">
      <c r="A364" s="60">
        <v>391030</v>
      </c>
      <c r="B364" s="60" t="s">
        <v>1006</v>
      </c>
      <c r="C364" s="60" t="s">
        <v>125</v>
      </c>
      <c r="D364" s="134">
        <v>0</v>
      </c>
      <c r="E364" s="134"/>
      <c r="F364" s="142"/>
      <c r="G364" s="198"/>
      <c r="H364" s="142"/>
      <c r="I364" s="142"/>
      <c r="J364" s="182"/>
      <c r="K364" s="109" t="s">
        <v>121</v>
      </c>
    </row>
    <row r="365" spans="1:11" x14ac:dyDescent="0.25">
      <c r="A365" s="60">
        <v>391040</v>
      </c>
      <c r="B365" s="60" t="s">
        <v>1007</v>
      </c>
      <c r="C365" s="60" t="s">
        <v>125</v>
      </c>
      <c r="D365" s="134">
        <v>0</v>
      </c>
      <c r="E365" s="134"/>
      <c r="F365" s="134"/>
      <c r="G365" s="79"/>
      <c r="H365" s="134"/>
      <c r="I365" s="134"/>
      <c r="J365" s="182"/>
      <c r="K365" s="109" t="s">
        <v>121</v>
      </c>
    </row>
    <row r="366" spans="1:11" x14ac:dyDescent="0.25">
      <c r="A366" s="60">
        <v>391050</v>
      </c>
      <c r="B366" s="60" t="s">
        <v>1008</v>
      </c>
      <c r="C366" s="60" t="s">
        <v>125</v>
      </c>
      <c r="D366" s="134">
        <v>0</v>
      </c>
      <c r="E366" s="134"/>
      <c r="F366" s="134"/>
      <c r="G366" s="79"/>
      <c r="H366" s="134"/>
      <c r="I366" s="134"/>
      <c r="J366" s="182"/>
      <c r="K366" s="109" t="s">
        <v>121</v>
      </c>
    </row>
    <row r="367" spans="1:11" s="58" customFormat="1" x14ac:dyDescent="0.25">
      <c r="A367" s="191"/>
      <c r="C367" s="60"/>
      <c r="D367" s="134"/>
      <c r="E367" s="134"/>
      <c r="F367" s="134"/>
      <c r="G367" s="79"/>
      <c r="H367" s="134"/>
      <c r="I367" s="134"/>
      <c r="J367" s="182"/>
      <c r="K367" s="109"/>
    </row>
    <row r="368" spans="1:11" s="58" customFormat="1" x14ac:dyDescent="0.25">
      <c r="A368" s="180">
        <v>3911</v>
      </c>
      <c r="B368" s="317" t="s">
        <v>1009</v>
      </c>
      <c r="C368" s="60"/>
      <c r="D368" s="134"/>
      <c r="E368" s="134"/>
      <c r="F368" s="134"/>
      <c r="G368" s="79"/>
      <c r="H368" s="134"/>
      <c r="I368" s="134"/>
      <c r="J368" s="182"/>
      <c r="K368" s="109"/>
    </row>
    <row r="369" spans="1:11" s="58" customFormat="1" x14ac:dyDescent="0.25">
      <c r="A369" s="60">
        <v>391110</v>
      </c>
      <c r="B369" s="60" t="s">
        <v>1010</v>
      </c>
      <c r="C369" s="60" t="s">
        <v>125</v>
      </c>
      <c r="D369" s="134">
        <v>0</v>
      </c>
      <c r="E369" s="134"/>
      <c r="F369" s="134"/>
      <c r="G369" s="79"/>
      <c r="H369" s="134"/>
      <c r="I369" s="134"/>
      <c r="J369" s="182"/>
      <c r="K369" s="109" t="s">
        <v>121</v>
      </c>
    </row>
    <row r="370" spans="1:11" s="58" customFormat="1" x14ac:dyDescent="0.25">
      <c r="A370" s="60">
        <v>391120</v>
      </c>
      <c r="B370" s="60" t="s">
        <v>1011</v>
      </c>
      <c r="C370" s="60" t="s">
        <v>125</v>
      </c>
      <c r="D370" s="134">
        <v>0</v>
      </c>
      <c r="E370" s="134"/>
      <c r="F370" s="134"/>
      <c r="G370" s="79"/>
      <c r="H370" s="134"/>
      <c r="I370" s="134"/>
      <c r="J370" s="182"/>
      <c r="K370" s="109" t="s">
        <v>121</v>
      </c>
    </row>
    <row r="371" spans="1:11" s="58" customFormat="1" x14ac:dyDescent="0.25">
      <c r="A371" s="60">
        <v>391130</v>
      </c>
      <c r="B371" s="60" t="s">
        <v>1012</v>
      </c>
      <c r="C371" s="60" t="s">
        <v>125</v>
      </c>
      <c r="D371" s="134">
        <v>0</v>
      </c>
      <c r="E371" s="134"/>
      <c r="F371" s="134"/>
      <c r="G371" s="79"/>
      <c r="H371" s="134"/>
      <c r="I371" s="134"/>
      <c r="J371" s="182"/>
      <c r="K371" s="109" t="s">
        <v>121</v>
      </c>
    </row>
    <row r="372" spans="1:11" s="58" customFormat="1" x14ac:dyDescent="0.25">
      <c r="A372" s="60">
        <v>391140</v>
      </c>
      <c r="B372" s="60" t="s">
        <v>1013</v>
      </c>
      <c r="C372" s="60" t="s">
        <v>125</v>
      </c>
      <c r="D372" s="134">
        <v>0</v>
      </c>
      <c r="E372" s="134"/>
      <c r="F372" s="134"/>
      <c r="G372" s="79"/>
      <c r="H372" s="134"/>
      <c r="I372" s="134"/>
      <c r="J372" s="182"/>
      <c r="K372" s="109" t="s">
        <v>121</v>
      </c>
    </row>
    <row r="373" spans="1:11" s="58" customFormat="1" x14ac:dyDescent="0.25">
      <c r="A373" s="60">
        <v>391150</v>
      </c>
      <c r="B373" s="60" t="s">
        <v>1014</v>
      </c>
      <c r="C373" s="60" t="s">
        <v>125</v>
      </c>
      <c r="D373" s="134">
        <v>0</v>
      </c>
      <c r="E373" s="134"/>
      <c r="F373" s="134"/>
      <c r="G373" s="79"/>
      <c r="H373" s="134"/>
      <c r="I373" s="134"/>
      <c r="J373" s="182"/>
      <c r="K373" s="109" t="s">
        <v>121</v>
      </c>
    </row>
    <row r="374" spans="1:11" x14ac:dyDescent="0.25">
      <c r="A374" s="60"/>
      <c r="B374" s="60"/>
      <c r="C374" s="60"/>
      <c r="D374" s="134"/>
      <c r="E374" s="134"/>
      <c r="F374" s="134"/>
      <c r="G374" s="79"/>
      <c r="H374" s="134"/>
      <c r="I374" s="134"/>
      <c r="J374" s="182"/>
    </row>
    <row r="375" spans="1:11" s="58" customFormat="1" ht="20.399999999999999" x14ac:dyDescent="0.25">
      <c r="A375" s="180">
        <v>3912</v>
      </c>
      <c r="B375" s="317" t="s">
        <v>1015</v>
      </c>
      <c r="C375" s="60"/>
      <c r="D375" s="134"/>
      <c r="E375" s="134"/>
      <c r="F375" s="134"/>
      <c r="G375" s="79"/>
      <c r="H375" s="134"/>
      <c r="I375" s="134"/>
      <c r="J375" s="182" t="s">
        <v>1016</v>
      </c>
      <c r="K375" s="109"/>
    </row>
    <row r="376" spans="1:11" s="58" customFormat="1" x14ac:dyDescent="0.25">
      <c r="A376" s="60">
        <v>391210</v>
      </c>
      <c r="B376" s="60" t="s">
        <v>1010</v>
      </c>
      <c r="C376" s="60" t="s">
        <v>125</v>
      </c>
      <c r="D376" s="134">
        <v>0</v>
      </c>
      <c r="E376" s="134"/>
      <c r="F376" s="134"/>
      <c r="G376" s="79"/>
      <c r="H376" s="134"/>
      <c r="I376" s="134"/>
      <c r="J376" s="182"/>
      <c r="K376" s="109" t="s">
        <v>121</v>
      </c>
    </row>
    <row r="377" spans="1:11" s="58" customFormat="1" x14ac:dyDescent="0.25">
      <c r="A377" s="60">
        <v>391220</v>
      </c>
      <c r="B377" s="60" t="s">
        <v>1011</v>
      </c>
      <c r="C377" s="60" t="s">
        <v>125</v>
      </c>
      <c r="D377" s="134">
        <v>0</v>
      </c>
      <c r="E377" s="134"/>
      <c r="F377" s="134"/>
      <c r="G377" s="79"/>
      <c r="H377" s="134"/>
      <c r="I377" s="134"/>
      <c r="J377" s="182"/>
      <c r="K377" s="109" t="s">
        <v>121</v>
      </c>
    </row>
    <row r="378" spans="1:11" s="58" customFormat="1" x14ac:dyDescent="0.25">
      <c r="A378" s="60">
        <v>391230</v>
      </c>
      <c r="B378" s="60" t="s">
        <v>1012</v>
      </c>
      <c r="C378" s="60" t="s">
        <v>125</v>
      </c>
      <c r="D378" s="134">
        <v>0</v>
      </c>
      <c r="E378" s="141"/>
      <c r="F378" s="134"/>
      <c r="G378" s="79"/>
      <c r="H378" s="134"/>
      <c r="I378" s="134"/>
      <c r="J378" s="182"/>
      <c r="K378" s="109" t="s">
        <v>121</v>
      </c>
    </row>
    <row r="379" spans="1:11" s="58" customFormat="1" x14ac:dyDescent="0.25">
      <c r="A379" s="60">
        <v>391240</v>
      </c>
      <c r="B379" s="60" t="s">
        <v>1013</v>
      </c>
      <c r="C379" s="60" t="s">
        <v>125</v>
      </c>
      <c r="D379" s="134">
        <v>0</v>
      </c>
      <c r="E379" s="134"/>
      <c r="F379" s="134"/>
      <c r="G379" s="79"/>
      <c r="H379" s="134"/>
      <c r="I379" s="134"/>
      <c r="J379" s="182"/>
      <c r="K379" s="109" t="s">
        <v>121</v>
      </c>
    </row>
    <row r="380" spans="1:11" s="58" customFormat="1" x14ac:dyDescent="0.25">
      <c r="A380" s="60">
        <v>391250</v>
      </c>
      <c r="B380" s="60" t="s">
        <v>1014</v>
      </c>
      <c r="C380" s="60" t="s">
        <v>125</v>
      </c>
      <c r="D380" s="134">
        <v>0</v>
      </c>
      <c r="E380" s="134"/>
      <c r="F380" s="134"/>
      <c r="G380" s="79"/>
      <c r="H380" s="134"/>
      <c r="I380" s="134"/>
      <c r="J380" s="182"/>
      <c r="K380" s="109" t="s">
        <v>121</v>
      </c>
    </row>
    <row r="381" spans="1:11" s="58" customFormat="1" x14ac:dyDescent="0.25">
      <c r="A381" s="60"/>
      <c r="B381" s="60"/>
      <c r="C381" s="60"/>
      <c r="D381" s="134"/>
      <c r="E381" s="134"/>
      <c r="F381" s="134"/>
      <c r="G381" s="79"/>
      <c r="H381" s="134"/>
      <c r="I381" s="134"/>
      <c r="J381" s="182"/>
      <c r="K381" s="109"/>
    </row>
    <row r="382" spans="1:11" s="58" customFormat="1" ht="81.599999999999994" x14ac:dyDescent="0.25">
      <c r="A382" s="131">
        <v>392</v>
      </c>
      <c r="B382" s="319" t="s">
        <v>1017</v>
      </c>
      <c r="C382" s="60"/>
      <c r="D382" s="134"/>
      <c r="E382" s="134"/>
      <c r="F382" s="134"/>
      <c r="G382" s="79"/>
      <c r="H382" s="134"/>
      <c r="I382" s="134"/>
      <c r="J382" s="182" t="s">
        <v>1018</v>
      </c>
      <c r="K382" s="109"/>
    </row>
    <row r="383" spans="1:11" s="58" customFormat="1" x14ac:dyDescent="0.25">
      <c r="A383" s="180">
        <v>3920</v>
      </c>
      <c r="B383" s="317" t="s">
        <v>1019</v>
      </c>
      <c r="C383" s="60"/>
      <c r="D383" s="134"/>
      <c r="E383" s="134"/>
      <c r="F383" s="134"/>
      <c r="G383" s="79"/>
      <c r="H383" s="134"/>
      <c r="I383" s="134"/>
      <c r="J383" s="182"/>
      <c r="K383" s="109"/>
    </row>
    <row r="384" spans="1:11" s="58" customFormat="1" x14ac:dyDescent="0.25">
      <c r="A384" s="60">
        <v>392010</v>
      </c>
      <c r="B384" s="60" t="s">
        <v>1020</v>
      </c>
      <c r="C384" s="60" t="s">
        <v>125</v>
      </c>
      <c r="D384" s="134">
        <v>0</v>
      </c>
      <c r="E384" s="134"/>
      <c r="F384" s="134"/>
      <c r="G384" s="79"/>
      <c r="H384" s="134"/>
      <c r="I384" s="134"/>
      <c r="J384" s="182"/>
      <c r="K384" s="109" t="s">
        <v>121</v>
      </c>
    </row>
    <row r="385" spans="1:11" s="58" customFormat="1" x14ac:dyDescent="0.25">
      <c r="A385" s="60">
        <v>392020</v>
      </c>
      <c r="B385" s="60" t="s">
        <v>1021</v>
      </c>
      <c r="C385" s="60" t="s">
        <v>125</v>
      </c>
      <c r="D385" s="134">
        <v>0</v>
      </c>
      <c r="E385" s="141"/>
      <c r="F385" s="134"/>
      <c r="G385" s="79"/>
      <c r="H385" s="134"/>
      <c r="I385" s="134"/>
      <c r="J385" s="182"/>
      <c r="K385" s="109" t="s">
        <v>121</v>
      </c>
    </row>
    <row r="386" spans="1:11" s="58" customFormat="1" x14ac:dyDescent="0.25">
      <c r="A386" s="60">
        <v>392030</v>
      </c>
      <c r="B386" s="60" t="s">
        <v>1006</v>
      </c>
      <c r="C386" s="60" t="s">
        <v>125</v>
      </c>
      <c r="D386" s="134">
        <v>0</v>
      </c>
      <c r="E386" s="134"/>
      <c r="F386" s="134"/>
      <c r="G386" s="79"/>
      <c r="H386" s="134"/>
      <c r="I386" s="134"/>
      <c r="J386" s="182"/>
      <c r="K386" s="109" t="s">
        <v>121</v>
      </c>
    </row>
    <row r="387" spans="1:11" s="58" customFormat="1" x14ac:dyDescent="0.25">
      <c r="A387" s="60">
        <v>392040</v>
      </c>
      <c r="B387" s="60" t="s">
        <v>1007</v>
      </c>
      <c r="C387" s="60" t="s">
        <v>125</v>
      </c>
      <c r="D387" s="134">
        <v>0</v>
      </c>
      <c r="E387" s="134"/>
      <c r="F387" s="134"/>
      <c r="G387" s="79"/>
      <c r="H387" s="134"/>
      <c r="I387" s="134"/>
      <c r="J387" s="182"/>
      <c r="K387" s="109" t="s">
        <v>121</v>
      </c>
    </row>
    <row r="388" spans="1:11" s="58" customFormat="1" x14ac:dyDescent="0.25">
      <c r="A388" s="60">
        <v>392050</v>
      </c>
      <c r="B388" s="60" t="s">
        <v>1008</v>
      </c>
      <c r="C388" s="60" t="s">
        <v>125</v>
      </c>
      <c r="D388" s="134">
        <v>0</v>
      </c>
      <c r="E388" s="142"/>
      <c r="F388" s="134"/>
      <c r="G388" s="79"/>
      <c r="H388" s="134"/>
      <c r="I388" s="134"/>
      <c r="J388" s="182"/>
      <c r="K388" s="109" t="s">
        <v>121</v>
      </c>
    </row>
    <row r="389" spans="1:11" s="58" customFormat="1" x14ac:dyDescent="0.25">
      <c r="A389" s="61"/>
      <c r="B389" s="60"/>
      <c r="C389" s="60"/>
      <c r="D389" s="134"/>
      <c r="E389" s="134"/>
      <c r="F389" s="134"/>
      <c r="G389" s="79"/>
      <c r="H389" s="134"/>
      <c r="I389" s="134"/>
      <c r="J389" s="182"/>
      <c r="K389" s="109"/>
    </row>
    <row r="390" spans="1:11" s="204" customFormat="1" x14ac:dyDescent="0.25">
      <c r="A390" s="180">
        <v>3921</v>
      </c>
      <c r="B390" s="317" t="s">
        <v>1022</v>
      </c>
      <c r="C390" s="60"/>
      <c r="D390" s="134"/>
      <c r="E390" s="134"/>
      <c r="F390" s="134"/>
      <c r="G390" s="79"/>
      <c r="H390" s="134"/>
      <c r="I390" s="134"/>
      <c r="J390" s="182"/>
      <c r="K390" s="109"/>
    </row>
    <row r="391" spans="1:11" s="58" customFormat="1" x14ac:dyDescent="0.25">
      <c r="A391" s="60">
        <v>392110</v>
      </c>
      <c r="B391" s="60" t="s">
        <v>1023</v>
      </c>
      <c r="C391" s="60" t="s">
        <v>125</v>
      </c>
      <c r="D391" s="134">
        <v>0</v>
      </c>
      <c r="E391" s="142"/>
      <c r="F391" s="134"/>
      <c r="G391" s="79"/>
      <c r="H391" s="134"/>
      <c r="I391" s="134"/>
      <c r="J391" s="182"/>
      <c r="K391" s="109" t="s">
        <v>121</v>
      </c>
    </row>
    <row r="392" spans="1:11" s="58" customFormat="1" x14ac:dyDescent="0.25">
      <c r="A392" s="60">
        <v>392120</v>
      </c>
      <c r="B392" s="60" t="s">
        <v>1011</v>
      </c>
      <c r="C392" s="60" t="s">
        <v>125</v>
      </c>
      <c r="D392" s="134">
        <v>0</v>
      </c>
      <c r="E392" s="142"/>
      <c r="F392" s="134"/>
      <c r="G392" s="79"/>
      <c r="H392" s="134"/>
      <c r="I392" s="134"/>
      <c r="J392" s="182"/>
      <c r="K392" s="109" t="s">
        <v>121</v>
      </c>
    </row>
    <row r="393" spans="1:11" s="58" customFormat="1" x14ac:dyDescent="0.25">
      <c r="A393" s="60">
        <v>392130</v>
      </c>
      <c r="B393" s="60" t="s">
        <v>1012</v>
      </c>
      <c r="C393" s="60" t="s">
        <v>125</v>
      </c>
      <c r="D393" s="134">
        <v>0</v>
      </c>
      <c r="E393" s="134"/>
      <c r="F393" s="134"/>
      <c r="G393" s="79"/>
      <c r="H393" s="134"/>
      <c r="I393" s="134"/>
      <c r="J393" s="182"/>
      <c r="K393" s="109" t="s">
        <v>121</v>
      </c>
    </row>
    <row r="394" spans="1:11" s="58" customFormat="1" x14ac:dyDescent="0.25">
      <c r="A394" s="60">
        <v>392140</v>
      </c>
      <c r="B394" s="60" t="s">
        <v>1013</v>
      </c>
      <c r="C394" s="60" t="s">
        <v>125</v>
      </c>
      <c r="D394" s="134">
        <v>0</v>
      </c>
      <c r="E394" s="134"/>
      <c r="F394" s="134"/>
      <c r="G394" s="79"/>
      <c r="H394" s="134"/>
      <c r="I394" s="134"/>
      <c r="J394" s="182"/>
      <c r="K394" s="109" t="s">
        <v>121</v>
      </c>
    </row>
    <row r="395" spans="1:11" s="58" customFormat="1" x14ac:dyDescent="0.25">
      <c r="A395" s="60">
        <v>392150</v>
      </c>
      <c r="B395" s="60" t="s">
        <v>1014</v>
      </c>
      <c r="C395" s="60" t="s">
        <v>125</v>
      </c>
      <c r="D395" s="134">
        <v>0</v>
      </c>
      <c r="E395" s="134"/>
      <c r="F395" s="134"/>
      <c r="G395" s="79"/>
      <c r="H395" s="134"/>
      <c r="I395" s="134"/>
      <c r="J395" s="182"/>
      <c r="K395" s="109" t="s">
        <v>121</v>
      </c>
    </row>
    <row r="396" spans="1:11" s="58" customFormat="1" x14ac:dyDescent="0.25">
      <c r="A396" s="60"/>
      <c r="B396" s="180"/>
      <c r="C396" s="60"/>
      <c r="D396" s="134"/>
      <c r="E396" s="134"/>
      <c r="F396" s="134"/>
      <c r="G396" s="79"/>
      <c r="H396" s="134"/>
      <c r="I396" s="134"/>
      <c r="J396" s="182"/>
      <c r="K396" s="109"/>
    </row>
    <row r="397" spans="1:11" s="58" customFormat="1" ht="20.399999999999999" x14ac:dyDescent="0.25">
      <c r="A397" s="180">
        <v>3922</v>
      </c>
      <c r="B397" s="317" t="s">
        <v>1024</v>
      </c>
      <c r="C397" s="60"/>
      <c r="D397" s="134"/>
      <c r="E397" s="134"/>
      <c r="F397" s="134"/>
      <c r="G397" s="79"/>
      <c r="H397" s="134"/>
      <c r="I397" s="134"/>
      <c r="J397" s="182" t="s">
        <v>1016</v>
      </c>
      <c r="K397" s="109"/>
    </row>
    <row r="398" spans="1:11" x14ac:dyDescent="0.25">
      <c r="A398" s="60">
        <v>392210</v>
      </c>
      <c r="B398" s="60" t="s">
        <v>1023</v>
      </c>
      <c r="C398" s="60" t="s">
        <v>125</v>
      </c>
      <c r="D398" s="134">
        <v>0</v>
      </c>
      <c r="E398" s="134"/>
      <c r="F398" s="134"/>
      <c r="G398" s="79"/>
      <c r="H398" s="134"/>
      <c r="I398" s="134"/>
      <c r="J398" s="182"/>
      <c r="K398" s="109" t="s">
        <v>121</v>
      </c>
    </row>
    <row r="399" spans="1:11" x14ac:dyDescent="0.25">
      <c r="A399" s="60">
        <v>392220</v>
      </c>
      <c r="B399" s="60" t="s">
        <v>1011</v>
      </c>
      <c r="C399" s="60" t="s">
        <v>125</v>
      </c>
      <c r="D399" s="134">
        <v>0</v>
      </c>
      <c r="E399" s="134"/>
      <c r="F399" s="134"/>
      <c r="G399" s="79"/>
      <c r="H399" s="134"/>
      <c r="I399" s="134"/>
      <c r="J399" s="182"/>
      <c r="K399" s="109" t="s">
        <v>121</v>
      </c>
    </row>
    <row r="400" spans="1:11" x14ac:dyDescent="0.25">
      <c r="A400" s="60">
        <v>392230</v>
      </c>
      <c r="B400" s="60" t="s">
        <v>1012</v>
      </c>
      <c r="C400" s="60" t="s">
        <v>125</v>
      </c>
      <c r="D400" s="134">
        <v>0</v>
      </c>
      <c r="E400" s="134"/>
      <c r="F400" s="134"/>
      <c r="G400" s="79"/>
      <c r="H400" s="134"/>
      <c r="I400" s="134"/>
      <c r="J400" s="182"/>
      <c r="K400" s="109" t="s">
        <v>121</v>
      </c>
    </row>
    <row r="401" spans="1:11" x14ac:dyDescent="0.25">
      <c r="A401" s="60">
        <v>392240</v>
      </c>
      <c r="B401" s="60" t="s">
        <v>1013</v>
      </c>
      <c r="C401" s="60" t="s">
        <v>125</v>
      </c>
      <c r="D401" s="134">
        <v>0</v>
      </c>
      <c r="E401" s="134"/>
      <c r="F401" s="134"/>
      <c r="G401" s="79"/>
      <c r="H401" s="134"/>
      <c r="I401" s="134"/>
      <c r="J401" s="182"/>
      <c r="K401" s="109" t="s">
        <v>121</v>
      </c>
    </row>
    <row r="402" spans="1:11" x14ac:dyDescent="0.25">
      <c r="A402" s="60">
        <v>392250</v>
      </c>
      <c r="B402" s="60" t="s">
        <v>1025</v>
      </c>
      <c r="C402" s="60" t="s">
        <v>125</v>
      </c>
      <c r="D402" s="134">
        <v>0</v>
      </c>
      <c r="E402" s="134"/>
      <c r="F402" s="134"/>
      <c r="G402" s="79"/>
      <c r="H402" s="134"/>
      <c r="I402" s="134"/>
      <c r="J402" s="182"/>
      <c r="K402" s="109" t="s">
        <v>121</v>
      </c>
    </row>
    <row r="403" spans="1:11" x14ac:dyDescent="0.25">
      <c r="A403" s="60"/>
      <c r="B403" s="60"/>
      <c r="C403" s="60"/>
      <c r="D403" s="134"/>
      <c r="E403" s="134"/>
      <c r="F403" s="134"/>
      <c r="G403" s="79"/>
      <c r="H403" s="134"/>
      <c r="I403" s="134"/>
      <c r="J403" s="182"/>
    </row>
    <row r="404" spans="1:11" ht="81.599999999999994" x14ac:dyDescent="0.25">
      <c r="A404" s="131">
        <v>393</v>
      </c>
      <c r="B404" s="319" t="s">
        <v>1026</v>
      </c>
      <c r="C404" s="60"/>
      <c r="D404" s="134"/>
      <c r="E404" s="134"/>
      <c r="F404" s="134"/>
      <c r="G404" s="79"/>
      <c r="H404" s="134"/>
      <c r="I404" s="134"/>
      <c r="J404" s="182" t="s">
        <v>1027</v>
      </c>
    </row>
    <row r="405" spans="1:11" x14ac:dyDescent="0.25">
      <c r="A405" s="180">
        <v>3931</v>
      </c>
      <c r="B405" s="317" t="s">
        <v>1028</v>
      </c>
      <c r="C405" s="60"/>
      <c r="D405" s="134"/>
      <c r="E405" s="134"/>
      <c r="F405" s="134"/>
      <c r="G405" s="79"/>
      <c r="H405" s="134"/>
      <c r="I405" s="134"/>
      <c r="J405" s="182"/>
    </row>
    <row r="406" spans="1:11" x14ac:dyDescent="0.25">
      <c r="A406" s="60">
        <v>393110</v>
      </c>
      <c r="B406" s="60" t="s">
        <v>1029</v>
      </c>
      <c r="C406" s="60" t="s">
        <v>125</v>
      </c>
      <c r="D406" s="134">
        <v>0</v>
      </c>
      <c r="E406" s="134"/>
      <c r="F406" s="134"/>
      <c r="G406" s="79"/>
      <c r="H406" s="134"/>
      <c r="I406" s="134"/>
      <c r="J406" s="182"/>
      <c r="K406" s="109" t="s">
        <v>121</v>
      </c>
    </row>
    <row r="407" spans="1:11" x14ac:dyDescent="0.25">
      <c r="A407" s="60">
        <v>393120</v>
      </c>
      <c r="B407" s="60" t="s">
        <v>1021</v>
      </c>
      <c r="C407" s="60" t="s">
        <v>125</v>
      </c>
      <c r="D407" s="134">
        <v>0</v>
      </c>
      <c r="E407" s="134"/>
      <c r="F407" s="134"/>
      <c r="G407" s="79"/>
      <c r="H407" s="134"/>
      <c r="I407" s="134"/>
      <c r="J407" s="182"/>
      <c r="K407" s="109" t="s">
        <v>121</v>
      </c>
    </row>
    <row r="408" spans="1:11" x14ac:dyDescent="0.25">
      <c r="A408" s="60">
        <v>393130</v>
      </c>
      <c r="B408" s="60" t="s">
        <v>1030</v>
      </c>
      <c r="C408" s="60" t="s">
        <v>125</v>
      </c>
      <c r="D408" s="134">
        <v>0</v>
      </c>
      <c r="E408" s="134"/>
      <c r="F408" s="134"/>
      <c r="G408" s="79"/>
      <c r="H408" s="134"/>
      <c r="I408" s="134"/>
      <c r="J408" s="182"/>
      <c r="K408" s="109" t="s">
        <v>121</v>
      </c>
    </row>
    <row r="409" spans="1:11" x14ac:dyDescent="0.25">
      <c r="A409" s="60"/>
      <c r="C409" s="60"/>
      <c r="D409" s="134"/>
      <c r="E409" s="134"/>
      <c r="F409" s="134"/>
      <c r="G409" s="79"/>
      <c r="H409" s="134"/>
      <c r="I409" s="134"/>
      <c r="J409" s="182"/>
    </row>
    <row r="410" spans="1:11" x14ac:dyDescent="0.25">
      <c r="A410" s="180">
        <v>3932</v>
      </c>
      <c r="B410" s="317" t="s">
        <v>1031</v>
      </c>
      <c r="C410" s="60"/>
      <c r="D410" s="134"/>
      <c r="E410" s="134"/>
      <c r="F410" s="134"/>
      <c r="G410" s="79"/>
      <c r="H410" s="134"/>
      <c r="I410" s="134"/>
      <c r="J410" s="182"/>
    </row>
    <row r="411" spans="1:11" x14ac:dyDescent="0.25">
      <c r="A411" s="60">
        <v>393210</v>
      </c>
      <c r="B411" s="58" t="s">
        <v>1032</v>
      </c>
      <c r="C411" s="60" t="s">
        <v>125</v>
      </c>
      <c r="D411" s="134">
        <v>0</v>
      </c>
      <c r="E411" s="134"/>
      <c r="F411" s="134"/>
      <c r="G411" s="79"/>
      <c r="H411" s="134"/>
      <c r="I411" s="134"/>
      <c r="J411" s="182"/>
      <c r="K411" s="109" t="s">
        <v>121</v>
      </c>
    </row>
    <row r="412" spans="1:11" x14ac:dyDescent="0.25">
      <c r="A412" s="60">
        <v>393220</v>
      </c>
      <c r="B412" s="58" t="s">
        <v>1033</v>
      </c>
      <c r="C412" s="60" t="s">
        <v>125</v>
      </c>
      <c r="D412" s="134">
        <v>0</v>
      </c>
      <c r="E412" s="134"/>
      <c r="F412" s="143"/>
      <c r="G412" s="199"/>
      <c r="H412" s="143"/>
      <c r="I412" s="143"/>
      <c r="J412" s="182"/>
      <c r="K412" s="109" t="s">
        <v>121</v>
      </c>
    </row>
    <row r="413" spans="1:11" x14ac:dyDescent="0.25">
      <c r="A413" s="60">
        <v>393230</v>
      </c>
      <c r="B413" s="60" t="s">
        <v>1034</v>
      </c>
      <c r="C413" s="60" t="s">
        <v>125</v>
      </c>
      <c r="D413" s="134">
        <v>0</v>
      </c>
      <c r="E413" s="134"/>
      <c r="F413" s="134"/>
      <c r="G413" s="79"/>
      <c r="H413" s="134"/>
      <c r="I413" s="134"/>
      <c r="J413" s="182"/>
      <c r="K413" s="109" t="s">
        <v>121</v>
      </c>
    </row>
    <row r="414" spans="1:11" x14ac:dyDescent="0.25">
      <c r="A414" s="180"/>
      <c r="B414" s="60"/>
      <c r="C414" s="60"/>
      <c r="D414" s="134"/>
      <c r="E414" s="134"/>
      <c r="F414" s="134"/>
      <c r="G414" s="79"/>
      <c r="H414" s="134"/>
      <c r="I414" s="134"/>
      <c r="J414" s="182"/>
    </row>
    <row r="415" spans="1:11" ht="20.399999999999999" x14ac:dyDescent="0.25">
      <c r="A415" s="180">
        <v>3933</v>
      </c>
      <c r="B415" s="317" t="s">
        <v>1035</v>
      </c>
      <c r="C415" s="60"/>
      <c r="D415" s="134"/>
      <c r="E415" s="134"/>
      <c r="F415" s="134"/>
      <c r="G415" s="79"/>
      <c r="H415" s="134"/>
      <c r="I415" s="134"/>
      <c r="J415" s="182" t="s">
        <v>1016</v>
      </c>
    </row>
    <row r="416" spans="1:11" x14ac:dyDescent="0.25">
      <c r="A416" s="60">
        <v>393310</v>
      </c>
      <c r="B416" s="60" t="s">
        <v>1032</v>
      </c>
      <c r="C416" s="60" t="s">
        <v>125</v>
      </c>
      <c r="D416" s="134">
        <v>0</v>
      </c>
      <c r="E416" s="134"/>
      <c r="F416" s="134"/>
      <c r="G416" s="79"/>
      <c r="H416" s="134"/>
      <c r="I416" s="134"/>
      <c r="J416" s="182"/>
      <c r="K416" s="109" t="s">
        <v>121</v>
      </c>
    </row>
    <row r="417" spans="1:11" x14ac:dyDescent="0.25">
      <c r="A417" s="60">
        <v>393320</v>
      </c>
      <c r="B417" s="60" t="s">
        <v>1033</v>
      </c>
      <c r="C417" s="60" t="s">
        <v>125</v>
      </c>
      <c r="D417" s="134">
        <v>0</v>
      </c>
      <c r="E417" s="134"/>
      <c r="F417" s="134"/>
      <c r="G417" s="79"/>
      <c r="H417" s="134"/>
      <c r="I417" s="134"/>
      <c r="J417" s="182"/>
      <c r="K417" s="109" t="s">
        <v>121</v>
      </c>
    </row>
    <row r="418" spans="1:11" x14ac:dyDescent="0.25">
      <c r="A418" s="60">
        <v>393330</v>
      </c>
      <c r="B418" s="60" t="s">
        <v>1034</v>
      </c>
      <c r="C418" s="60" t="s">
        <v>125</v>
      </c>
      <c r="D418" s="134">
        <v>0</v>
      </c>
      <c r="E418" s="134"/>
      <c r="F418" s="134"/>
      <c r="G418" s="79"/>
      <c r="H418" s="134"/>
      <c r="I418" s="134"/>
      <c r="J418" s="182"/>
      <c r="K418" s="109" t="s">
        <v>121</v>
      </c>
    </row>
    <row r="419" spans="1:11" x14ac:dyDescent="0.25">
      <c r="A419" s="60"/>
      <c r="B419" s="60"/>
      <c r="C419" s="60"/>
      <c r="D419" s="134"/>
      <c r="E419" s="134"/>
      <c r="F419" s="134"/>
      <c r="G419" s="79"/>
      <c r="H419" s="134"/>
      <c r="I419" s="134"/>
      <c r="J419" s="182"/>
    </row>
    <row r="420" spans="1:11" ht="132.6" x14ac:dyDescent="0.25">
      <c r="A420" s="131">
        <v>394</v>
      </c>
      <c r="B420" s="319" t="s">
        <v>1036</v>
      </c>
      <c r="C420" s="192"/>
      <c r="D420" s="134"/>
      <c r="E420" s="134"/>
      <c r="F420" s="143"/>
      <c r="G420" s="199"/>
      <c r="H420" s="143"/>
      <c r="I420" s="143"/>
      <c r="J420" s="182" t="s">
        <v>1037</v>
      </c>
    </row>
    <row r="421" spans="1:11" x14ac:dyDescent="0.25">
      <c r="A421" s="180">
        <v>3941</v>
      </c>
      <c r="B421" s="317" t="s">
        <v>1038</v>
      </c>
      <c r="C421" s="60"/>
      <c r="D421" s="134"/>
      <c r="E421" s="134"/>
      <c r="F421" s="134"/>
      <c r="G421" s="79"/>
      <c r="H421" s="134"/>
      <c r="I421" s="134"/>
      <c r="J421" s="182"/>
    </row>
    <row r="422" spans="1:11" x14ac:dyDescent="0.25">
      <c r="A422" s="60">
        <v>394110</v>
      </c>
      <c r="B422" s="60" t="s">
        <v>1029</v>
      </c>
      <c r="C422" s="60" t="s">
        <v>125</v>
      </c>
      <c r="D422" s="134">
        <v>0</v>
      </c>
      <c r="E422" s="134"/>
      <c r="F422" s="134"/>
      <c r="G422" s="79"/>
      <c r="H422" s="134"/>
      <c r="I422" s="134"/>
      <c r="J422" s="182"/>
      <c r="K422" s="109" t="s">
        <v>121</v>
      </c>
    </row>
    <row r="423" spans="1:11" x14ac:dyDescent="0.25">
      <c r="A423" s="60">
        <v>394120</v>
      </c>
      <c r="B423" s="60" t="s">
        <v>1021</v>
      </c>
      <c r="C423" s="60" t="s">
        <v>125</v>
      </c>
      <c r="D423" s="134">
        <v>0</v>
      </c>
      <c r="E423" s="134"/>
      <c r="F423" s="134"/>
      <c r="G423" s="79"/>
      <c r="H423" s="134"/>
      <c r="I423" s="134"/>
      <c r="J423" s="182"/>
      <c r="K423" s="109" t="s">
        <v>121</v>
      </c>
    </row>
    <row r="424" spans="1:11" x14ac:dyDescent="0.25">
      <c r="A424" s="60">
        <v>394130</v>
      </c>
      <c r="B424" s="60" t="s">
        <v>1039</v>
      </c>
      <c r="C424" s="60" t="s">
        <v>125</v>
      </c>
      <c r="D424" s="134">
        <v>0</v>
      </c>
      <c r="E424" s="134"/>
      <c r="F424" s="134"/>
      <c r="G424" s="79"/>
      <c r="H424" s="134"/>
      <c r="I424" s="134"/>
      <c r="J424" s="182"/>
      <c r="K424" s="109" t="s">
        <v>121</v>
      </c>
    </row>
    <row r="425" spans="1:11" x14ac:dyDescent="0.25">
      <c r="A425" s="60"/>
      <c r="B425" s="60"/>
      <c r="C425" s="60"/>
      <c r="D425" s="134"/>
      <c r="E425" s="134"/>
      <c r="F425" s="134"/>
      <c r="G425" s="79"/>
      <c r="H425" s="134"/>
      <c r="I425" s="134"/>
      <c r="J425" s="182"/>
    </row>
    <row r="426" spans="1:11" x14ac:dyDescent="0.25">
      <c r="A426" s="180">
        <v>3942</v>
      </c>
      <c r="B426" s="317" t="s">
        <v>1040</v>
      </c>
      <c r="C426" s="60"/>
      <c r="D426" s="134"/>
      <c r="E426" s="134"/>
      <c r="F426" s="134"/>
      <c r="G426" s="79"/>
      <c r="H426" s="134"/>
      <c r="I426" s="134"/>
      <c r="J426" s="182"/>
    </row>
    <row r="427" spans="1:11" x14ac:dyDescent="0.25">
      <c r="A427" s="60">
        <v>394210</v>
      </c>
      <c r="B427" s="60" t="s">
        <v>1032</v>
      </c>
      <c r="C427" s="60" t="s">
        <v>125</v>
      </c>
      <c r="D427" s="134">
        <v>0</v>
      </c>
      <c r="E427" s="134"/>
      <c r="F427" s="134"/>
      <c r="G427" s="79"/>
      <c r="H427" s="134"/>
      <c r="I427" s="134"/>
      <c r="J427" s="182"/>
      <c r="K427" s="109" t="s">
        <v>121</v>
      </c>
    </row>
    <row r="428" spans="1:11" x14ac:dyDescent="0.25">
      <c r="A428" s="60">
        <v>394220</v>
      </c>
      <c r="B428" s="60" t="s">
        <v>1033</v>
      </c>
      <c r="C428" s="60" t="s">
        <v>125</v>
      </c>
      <c r="D428" s="134">
        <v>0</v>
      </c>
      <c r="E428" s="134"/>
      <c r="F428" s="134"/>
      <c r="G428" s="79"/>
      <c r="H428" s="134"/>
      <c r="I428" s="134"/>
      <c r="J428" s="182"/>
      <c r="K428" s="109" t="s">
        <v>121</v>
      </c>
    </row>
    <row r="429" spans="1:11" x14ac:dyDescent="0.25">
      <c r="A429" s="60">
        <v>394230</v>
      </c>
      <c r="B429" s="60" t="s">
        <v>1034</v>
      </c>
      <c r="C429" s="60" t="s">
        <v>125</v>
      </c>
      <c r="D429" s="134">
        <v>0</v>
      </c>
      <c r="E429" s="134"/>
      <c r="F429" s="134"/>
      <c r="G429" s="79"/>
      <c r="H429" s="134"/>
      <c r="I429" s="134"/>
      <c r="J429" s="182"/>
      <c r="K429" s="109" t="s">
        <v>121</v>
      </c>
    </row>
    <row r="430" spans="1:11" x14ac:dyDescent="0.25">
      <c r="A430" s="61"/>
      <c r="B430" s="60"/>
      <c r="C430" s="60"/>
      <c r="D430" s="134"/>
      <c r="E430" s="134"/>
      <c r="F430" s="134"/>
      <c r="G430" s="79"/>
      <c r="H430" s="134"/>
      <c r="I430" s="134"/>
      <c r="J430" s="182"/>
    </row>
    <row r="431" spans="1:11" ht="20.399999999999999" x14ac:dyDescent="0.25">
      <c r="A431" s="180">
        <v>3943</v>
      </c>
      <c r="B431" s="317" t="s">
        <v>1041</v>
      </c>
      <c r="C431" s="60"/>
      <c r="D431" s="134"/>
      <c r="E431" s="134"/>
      <c r="F431" s="134"/>
      <c r="G431" s="79"/>
      <c r="H431" s="134"/>
      <c r="I431" s="134"/>
      <c r="J431" s="182" t="s">
        <v>1016</v>
      </c>
    </row>
    <row r="432" spans="1:11" s="205" customFormat="1" x14ac:dyDescent="0.25">
      <c r="A432" s="60">
        <v>394310</v>
      </c>
      <c r="B432" s="60" t="s">
        <v>1032</v>
      </c>
      <c r="C432" s="60" t="s">
        <v>125</v>
      </c>
      <c r="D432" s="134">
        <v>0</v>
      </c>
      <c r="E432" s="134"/>
      <c r="F432" s="134"/>
      <c r="G432" s="79"/>
      <c r="H432" s="134"/>
      <c r="I432" s="134"/>
      <c r="J432" s="182"/>
      <c r="K432" s="109" t="s">
        <v>121</v>
      </c>
    </row>
    <row r="433" spans="1:11" x14ac:dyDescent="0.25">
      <c r="A433" s="60">
        <v>394320</v>
      </c>
      <c r="B433" s="60" t="s">
        <v>1033</v>
      </c>
      <c r="C433" s="60" t="s">
        <v>125</v>
      </c>
      <c r="D433" s="134">
        <v>0</v>
      </c>
      <c r="E433" s="134"/>
      <c r="F433" s="134"/>
      <c r="G433" s="79"/>
      <c r="H433" s="134"/>
      <c r="I433" s="134"/>
      <c r="J433" s="182"/>
      <c r="K433" s="109" t="s">
        <v>121</v>
      </c>
    </row>
    <row r="434" spans="1:11" x14ac:dyDescent="0.25">
      <c r="A434" s="60">
        <v>394330</v>
      </c>
      <c r="B434" s="60" t="s">
        <v>1034</v>
      </c>
      <c r="C434" s="60" t="s">
        <v>125</v>
      </c>
      <c r="D434" s="134">
        <v>0</v>
      </c>
      <c r="E434" s="134"/>
      <c r="F434" s="134"/>
      <c r="G434" s="79"/>
      <c r="H434" s="134"/>
      <c r="I434" s="134"/>
      <c r="J434" s="182"/>
      <c r="K434" s="109" t="s">
        <v>121</v>
      </c>
    </row>
    <row r="435" spans="1:11" x14ac:dyDescent="0.25">
      <c r="A435" s="60"/>
      <c r="B435" s="60"/>
      <c r="C435" s="60"/>
      <c r="D435" s="134"/>
      <c r="E435" s="134"/>
      <c r="F435" s="134"/>
      <c r="G435" s="79"/>
      <c r="H435" s="134"/>
      <c r="I435" s="134"/>
      <c r="J435" s="182"/>
    </row>
    <row r="436" spans="1:11" x14ac:dyDescent="0.25">
      <c r="A436" s="61">
        <v>395</v>
      </c>
      <c r="B436" s="319" t="s">
        <v>1042</v>
      </c>
      <c r="C436" s="60"/>
      <c r="D436" s="134"/>
      <c r="E436" s="134"/>
      <c r="F436" s="134"/>
      <c r="G436" s="79"/>
      <c r="H436" s="134"/>
      <c r="I436" s="134"/>
      <c r="J436" s="110" t="s">
        <v>1043</v>
      </c>
    </row>
    <row r="437" spans="1:11" x14ac:dyDescent="0.25">
      <c r="A437" s="180">
        <v>3951</v>
      </c>
      <c r="B437" s="317" t="s">
        <v>1044</v>
      </c>
      <c r="C437" s="60"/>
      <c r="D437" s="134"/>
      <c r="E437" s="134"/>
      <c r="F437" s="134"/>
      <c r="G437" s="79"/>
      <c r="H437" s="134"/>
      <c r="I437" s="134"/>
      <c r="J437" s="110" t="s">
        <v>1044</v>
      </c>
    </row>
    <row r="438" spans="1:11" x14ac:dyDescent="0.25">
      <c r="A438" s="60">
        <v>395110</v>
      </c>
      <c r="B438" s="60" t="s">
        <v>1045</v>
      </c>
      <c r="C438" s="60" t="s">
        <v>125</v>
      </c>
      <c r="D438" s="134"/>
      <c r="E438" s="134"/>
      <c r="F438" s="134"/>
      <c r="G438" s="79"/>
      <c r="H438" s="134"/>
      <c r="I438" s="134"/>
      <c r="J438" s="110"/>
      <c r="K438" s="109" t="s">
        <v>121</v>
      </c>
    </row>
    <row r="439" spans="1:11" x14ac:dyDescent="0.25">
      <c r="A439" s="60">
        <v>395120</v>
      </c>
      <c r="B439" s="60" t="s">
        <v>1046</v>
      </c>
      <c r="C439" s="60" t="s">
        <v>125</v>
      </c>
      <c r="D439" s="134"/>
      <c r="E439" s="134"/>
      <c r="F439" s="134"/>
      <c r="G439" s="79"/>
      <c r="H439" s="134"/>
      <c r="I439" s="134"/>
      <c r="J439" s="110"/>
      <c r="K439" s="109" t="s">
        <v>121</v>
      </c>
    </row>
    <row r="440" spans="1:11" x14ac:dyDescent="0.25">
      <c r="A440" s="61"/>
      <c r="B440" s="110"/>
      <c r="C440" s="60"/>
      <c r="D440" s="134"/>
      <c r="E440" s="134"/>
      <c r="F440" s="134"/>
      <c r="G440" s="79"/>
      <c r="H440" s="134"/>
      <c r="I440" s="134"/>
      <c r="J440" s="182"/>
    </row>
    <row r="441" spans="1:11" x14ac:dyDescent="0.25">
      <c r="A441" s="61"/>
      <c r="B441" s="60"/>
      <c r="C441" s="60"/>
      <c r="D441" s="134"/>
      <c r="E441" s="134"/>
      <c r="F441" s="134"/>
      <c r="G441" s="79"/>
      <c r="H441" s="134"/>
      <c r="I441" s="134"/>
      <c r="J441" s="182"/>
    </row>
    <row r="442" spans="1:11" x14ac:dyDescent="0.25">
      <c r="A442" s="61"/>
      <c r="B442" s="60"/>
      <c r="C442" s="60"/>
      <c r="D442" s="134"/>
      <c r="E442" s="134"/>
      <c r="F442" s="134"/>
      <c r="G442" s="79"/>
      <c r="H442" s="134"/>
      <c r="I442" s="134"/>
      <c r="J442" s="182"/>
    </row>
    <row r="443" spans="1:11" x14ac:dyDescent="0.25">
      <c r="A443" s="60"/>
      <c r="B443" s="61"/>
      <c r="C443" s="60"/>
      <c r="D443" s="134"/>
      <c r="E443" s="134"/>
      <c r="F443" s="134"/>
      <c r="G443" s="79"/>
      <c r="H443" s="134"/>
      <c r="I443" s="134"/>
      <c r="J443" s="182"/>
    </row>
    <row r="444" spans="1:11" x14ac:dyDescent="0.25">
      <c r="A444" s="60"/>
      <c r="B444" s="61"/>
      <c r="C444" s="60"/>
      <c r="D444" s="143"/>
      <c r="E444" s="143"/>
      <c r="F444" s="134"/>
      <c r="G444" s="79"/>
      <c r="H444" s="134"/>
      <c r="I444" s="134"/>
      <c r="J444" s="182"/>
    </row>
    <row r="445" spans="1:11" s="112" customFormat="1" x14ac:dyDescent="0.25">
      <c r="A445" s="61"/>
      <c r="B445" s="61"/>
      <c r="C445" s="60"/>
      <c r="D445" s="134"/>
      <c r="E445" s="134"/>
      <c r="F445" s="134"/>
      <c r="G445" s="79"/>
      <c r="H445" s="134"/>
      <c r="I445" s="134"/>
      <c r="J445" s="182"/>
      <c r="K445" s="109"/>
    </row>
    <row r="446" spans="1:11" s="112" customFormat="1" x14ac:dyDescent="0.25">
      <c r="A446" s="61"/>
      <c r="B446" s="61"/>
      <c r="C446" s="60"/>
      <c r="D446" s="134"/>
      <c r="E446" s="134"/>
      <c r="F446" s="134"/>
      <c r="G446" s="79"/>
      <c r="H446" s="134"/>
      <c r="I446" s="134"/>
      <c r="J446" s="182"/>
      <c r="K446" s="109"/>
    </row>
    <row r="447" spans="1:11" x14ac:dyDescent="0.25">
      <c r="A447" s="61"/>
      <c r="B447" s="180"/>
      <c r="C447" s="60"/>
      <c r="D447" s="134"/>
      <c r="E447" s="134"/>
      <c r="F447" s="134"/>
      <c r="G447" s="79"/>
      <c r="H447" s="134"/>
      <c r="I447" s="134"/>
      <c r="J447" s="182"/>
    </row>
    <row r="448" spans="1:11" x14ac:dyDescent="0.25">
      <c r="A448" s="61"/>
      <c r="B448" s="60"/>
      <c r="C448" s="60"/>
      <c r="D448" s="134"/>
      <c r="E448" s="134"/>
      <c r="F448" s="134"/>
      <c r="G448" s="79"/>
      <c r="H448" s="134"/>
      <c r="I448" s="134"/>
      <c r="J448" s="182"/>
    </row>
    <row r="449" spans="1:10" x14ac:dyDescent="0.25">
      <c r="A449" s="180"/>
      <c r="B449" s="60"/>
      <c r="C449" s="60"/>
      <c r="D449" s="134"/>
      <c r="E449" s="134"/>
      <c r="F449" s="134"/>
      <c r="G449" s="79"/>
      <c r="H449" s="134"/>
      <c r="I449" s="134"/>
      <c r="J449" s="182"/>
    </row>
    <row r="450" spans="1:10" x14ac:dyDescent="0.25">
      <c r="A450" s="60"/>
      <c r="B450" s="180"/>
      <c r="C450" s="179"/>
      <c r="D450" s="134"/>
      <c r="E450" s="134"/>
      <c r="F450" s="130"/>
      <c r="G450" s="178"/>
      <c r="H450" s="130"/>
      <c r="I450" s="130"/>
      <c r="J450" s="182"/>
    </row>
    <row r="451" spans="1:10" x14ac:dyDescent="0.25">
      <c r="A451" s="80"/>
      <c r="B451" s="182"/>
      <c r="C451" s="179"/>
      <c r="D451" s="134"/>
      <c r="E451" s="134"/>
      <c r="F451" s="144"/>
      <c r="G451" s="200"/>
      <c r="H451" s="144"/>
      <c r="I451" s="144"/>
      <c r="J451" s="182"/>
    </row>
    <row r="452" spans="1:10" x14ac:dyDescent="0.25">
      <c r="A452" s="193"/>
      <c r="B452" s="182"/>
      <c r="C452" s="179"/>
      <c r="D452" s="143"/>
      <c r="E452" s="143"/>
      <c r="F452" s="144"/>
      <c r="G452" s="200"/>
      <c r="H452" s="144"/>
      <c r="I452" s="144"/>
      <c r="J452" s="182"/>
    </row>
    <row r="453" spans="1:10" x14ac:dyDescent="0.25">
      <c r="A453" s="80"/>
      <c r="B453" s="182"/>
      <c r="C453" s="179"/>
      <c r="D453" s="134"/>
      <c r="E453" s="134"/>
      <c r="F453" s="144"/>
      <c r="G453" s="200"/>
      <c r="H453" s="144"/>
      <c r="I453" s="144"/>
      <c r="J453" s="182"/>
    </row>
    <row r="454" spans="1:10" x14ac:dyDescent="0.25">
      <c r="A454" s="80"/>
      <c r="B454" s="182"/>
      <c r="C454" s="179"/>
      <c r="D454" s="134"/>
      <c r="E454" s="134"/>
      <c r="F454" s="144"/>
      <c r="G454" s="200"/>
      <c r="H454" s="144"/>
      <c r="I454" s="144"/>
      <c r="J454" s="182"/>
    </row>
    <row r="455" spans="1:10" x14ac:dyDescent="0.25">
      <c r="A455" s="80"/>
      <c r="B455" s="180"/>
      <c r="C455" s="179"/>
      <c r="D455" s="134"/>
      <c r="E455" s="134"/>
      <c r="F455" s="130"/>
      <c r="G455" s="178"/>
      <c r="H455" s="130"/>
      <c r="I455" s="130"/>
      <c r="J455" s="182"/>
    </row>
    <row r="456" spans="1:10" x14ac:dyDescent="0.25">
      <c r="A456" s="80"/>
      <c r="B456" s="182"/>
      <c r="C456" s="179"/>
      <c r="D456" s="134"/>
      <c r="E456" s="134"/>
      <c r="F456" s="144"/>
      <c r="G456" s="200"/>
      <c r="H456" s="144"/>
      <c r="I456" s="144"/>
      <c r="J456" s="182"/>
    </row>
    <row r="457" spans="1:10" x14ac:dyDescent="0.25">
      <c r="A457" s="193"/>
      <c r="B457" s="182"/>
      <c r="C457" s="179"/>
      <c r="D457" s="134"/>
      <c r="E457" s="134"/>
      <c r="F457" s="145"/>
      <c r="G457" s="201"/>
      <c r="H457" s="145"/>
      <c r="I457" s="145"/>
    </row>
    <row r="458" spans="1:10" x14ac:dyDescent="0.25">
      <c r="A458" s="80"/>
      <c r="B458" s="180"/>
      <c r="C458" s="179"/>
      <c r="D458" s="134"/>
      <c r="E458" s="134"/>
      <c r="F458" s="146"/>
      <c r="G458" s="202"/>
      <c r="H458" s="146"/>
      <c r="I458" s="146"/>
      <c r="J458" s="83"/>
    </row>
    <row r="459" spans="1:10" x14ac:dyDescent="0.2">
      <c r="A459" s="80"/>
      <c r="B459" s="178"/>
      <c r="C459" s="179"/>
      <c r="D459" s="134"/>
      <c r="E459" s="134"/>
      <c r="F459" s="134"/>
      <c r="G459" s="79"/>
      <c r="H459" s="134"/>
      <c r="I459" s="134"/>
      <c r="J459" s="262"/>
    </row>
    <row r="460" spans="1:10" x14ac:dyDescent="0.2">
      <c r="A460" s="194"/>
      <c r="B460" s="178"/>
      <c r="C460" s="179"/>
      <c r="D460" s="134"/>
      <c r="E460" s="134"/>
      <c r="F460" s="134"/>
      <c r="G460" s="79"/>
      <c r="H460" s="134"/>
      <c r="I460" s="134"/>
      <c r="J460" s="262"/>
    </row>
    <row r="461" spans="1:10" x14ac:dyDescent="0.2">
      <c r="A461" s="179"/>
      <c r="B461" s="182"/>
      <c r="C461" s="179"/>
      <c r="D461" s="134"/>
      <c r="E461" s="134"/>
      <c r="F461" s="134"/>
      <c r="G461" s="79"/>
      <c r="H461" s="134"/>
      <c r="I461" s="134"/>
      <c r="J461" s="262"/>
    </row>
    <row r="462" spans="1:10" x14ac:dyDescent="0.2">
      <c r="A462" s="179"/>
      <c r="B462" s="182"/>
      <c r="C462" s="179"/>
      <c r="D462" s="134"/>
      <c r="E462" s="134"/>
      <c r="F462" s="134"/>
      <c r="G462" s="79"/>
      <c r="H462" s="134"/>
      <c r="I462" s="134"/>
      <c r="J462" s="262"/>
    </row>
    <row r="463" spans="1:10" x14ac:dyDescent="0.2">
      <c r="A463" s="179"/>
      <c r="B463" s="180"/>
      <c r="C463" s="179"/>
      <c r="D463" s="134"/>
      <c r="E463" s="134"/>
      <c r="F463" s="130"/>
      <c r="G463" s="178"/>
      <c r="H463" s="130"/>
      <c r="I463" s="130"/>
      <c r="J463" s="285"/>
    </row>
    <row r="464" spans="1:10" x14ac:dyDescent="0.25">
      <c r="A464" s="179"/>
      <c r="B464" s="178"/>
      <c r="C464" s="179"/>
      <c r="D464" s="134"/>
      <c r="E464" s="134"/>
      <c r="F464" s="134"/>
      <c r="G464" s="79"/>
      <c r="H464" s="134"/>
      <c r="I464" s="134"/>
      <c r="J464" s="182"/>
    </row>
    <row r="465" spans="1:10" x14ac:dyDescent="0.25">
      <c r="A465" s="180"/>
      <c r="B465" s="178"/>
      <c r="C465" s="179"/>
      <c r="D465" s="134"/>
      <c r="E465" s="134"/>
      <c r="F465" s="134"/>
      <c r="G465" s="79"/>
      <c r="H465" s="134"/>
      <c r="I465" s="134"/>
      <c r="J465" s="182"/>
    </row>
    <row r="466" spans="1:10" x14ac:dyDescent="0.25">
      <c r="A466" s="179"/>
      <c r="B466" s="178"/>
      <c r="C466" s="179"/>
      <c r="D466" s="134"/>
      <c r="E466" s="134"/>
      <c r="F466" s="130"/>
      <c r="G466" s="178"/>
      <c r="H466" s="130"/>
      <c r="I466" s="130"/>
      <c r="J466" s="182"/>
    </row>
    <row r="467" spans="1:10" x14ac:dyDescent="0.25">
      <c r="A467" s="179"/>
      <c r="B467" s="185"/>
      <c r="C467" s="195"/>
      <c r="D467" s="134"/>
      <c r="E467" s="134"/>
      <c r="F467" s="148"/>
      <c r="G467" s="203"/>
      <c r="H467" s="148"/>
      <c r="I467" s="148"/>
      <c r="J467" s="286"/>
    </row>
    <row r="468" spans="1:10" x14ac:dyDescent="0.25">
      <c r="A468" s="178"/>
      <c r="B468" s="179"/>
      <c r="C468" s="179"/>
      <c r="D468" s="134"/>
      <c r="E468" s="134"/>
      <c r="F468" s="134"/>
      <c r="G468" s="79"/>
      <c r="H468" s="134"/>
      <c r="I468" s="134"/>
      <c r="J468" s="182"/>
    </row>
    <row r="469" spans="1:10" x14ac:dyDescent="0.25">
      <c r="A469" s="196"/>
      <c r="B469" s="179"/>
      <c r="C469" s="179"/>
      <c r="D469" s="134"/>
      <c r="E469" s="134"/>
      <c r="F469" s="134"/>
      <c r="G469" s="79"/>
      <c r="H469" s="134"/>
      <c r="I469" s="134"/>
      <c r="J469" s="182"/>
    </row>
    <row r="470" spans="1:10" x14ac:dyDescent="0.25">
      <c r="A470" s="195"/>
      <c r="D470" s="134"/>
      <c r="E470" s="134"/>
    </row>
    <row r="471" spans="1:10" x14ac:dyDescent="0.25">
      <c r="A471" s="195"/>
      <c r="D471" s="134"/>
      <c r="E471" s="134"/>
    </row>
    <row r="472" spans="1:10" x14ac:dyDescent="0.25">
      <c r="D472" s="134"/>
      <c r="E472" s="134"/>
    </row>
    <row r="473" spans="1:10" x14ac:dyDescent="0.25">
      <c r="D473" s="134"/>
      <c r="E473" s="134"/>
    </row>
    <row r="474" spans="1:10" x14ac:dyDescent="0.25">
      <c r="D474" s="134"/>
      <c r="E474" s="134"/>
    </row>
    <row r="475" spans="1:10" x14ac:dyDescent="0.25">
      <c r="D475" s="134"/>
      <c r="E475" s="134"/>
    </row>
    <row r="476" spans="1:10" x14ac:dyDescent="0.25">
      <c r="D476" s="134"/>
      <c r="E476" s="134"/>
    </row>
    <row r="477" spans="1:10" x14ac:dyDescent="0.25">
      <c r="D477" s="134"/>
      <c r="E477" s="134"/>
    </row>
    <row r="478" spans="1:10" x14ac:dyDescent="0.25">
      <c r="D478" s="130"/>
      <c r="E478" s="130"/>
    </row>
    <row r="479" spans="1:10" x14ac:dyDescent="0.25">
      <c r="D479" s="144"/>
      <c r="E479" s="144"/>
    </row>
    <row r="480" spans="1:10" x14ac:dyDescent="0.25">
      <c r="D480" s="144"/>
      <c r="E480" s="144"/>
    </row>
    <row r="481" spans="4:5" x14ac:dyDescent="0.25">
      <c r="D481" s="144"/>
      <c r="E481" s="144"/>
    </row>
    <row r="482" spans="4:5" x14ac:dyDescent="0.25">
      <c r="D482" s="144"/>
      <c r="E482" s="144"/>
    </row>
    <row r="483" spans="4:5" x14ac:dyDescent="0.25">
      <c r="D483" s="130"/>
      <c r="E483" s="130"/>
    </row>
    <row r="484" spans="4:5" x14ac:dyDescent="0.25">
      <c r="D484" s="144"/>
      <c r="E484" s="144"/>
    </row>
    <row r="485" spans="4:5" x14ac:dyDescent="0.25">
      <c r="D485" s="144"/>
      <c r="E485" s="145"/>
    </row>
    <row r="486" spans="4:5" x14ac:dyDescent="0.25">
      <c r="D486" s="130"/>
      <c r="E486" s="146"/>
    </row>
    <row r="487" spans="4:5" x14ac:dyDescent="0.25">
      <c r="D487" s="134"/>
      <c r="E487" s="134"/>
    </row>
    <row r="488" spans="4:5" x14ac:dyDescent="0.25">
      <c r="D488" s="134"/>
      <c r="E488" s="134"/>
    </row>
    <row r="489" spans="4:5" x14ac:dyDescent="0.25">
      <c r="D489" s="134"/>
      <c r="E489" s="134"/>
    </row>
    <row r="490" spans="4:5" x14ac:dyDescent="0.25">
      <c r="D490" s="134"/>
      <c r="E490" s="134"/>
    </row>
    <row r="491" spans="4:5" x14ac:dyDescent="0.25">
      <c r="D491" s="130"/>
      <c r="E491" s="130"/>
    </row>
    <row r="492" spans="4:5" x14ac:dyDescent="0.25">
      <c r="D492" s="134"/>
      <c r="E492" s="134"/>
    </row>
    <row r="493" spans="4:5" x14ac:dyDescent="0.25">
      <c r="D493" s="134"/>
      <c r="E493" s="134"/>
    </row>
    <row r="494" spans="4:5" x14ac:dyDescent="0.25">
      <c r="D494" s="130"/>
      <c r="E494" s="130"/>
    </row>
    <row r="495" spans="4:5" x14ac:dyDescent="0.25">
      <c r="D495" s="147"/>
      <c r="E495" s="148"/>
    </row>
    <row r="496" spans="4:5" x14ac:dyDescent="0.25">
      <c r="D496" s="134"/>
      <c r="E496" s="134"/>
    </row>
    <row r="497" spans="4:5" x14ac:dyDescent="0.25">
      <c r="D497" s="134"/>
      <c r="E497" s="134"/>
    </row>
  </sheetData>
  <sheetProtection selectLockedCells="1"/>
  <protectedRanges>
    <protectedRange sqref="K287:K296" name="Bereik1_2"/>
  </protectedRanges>
  <autoFilter ref="A1:K1" xr:uid="{00000000-0009-0000-0000-000007000000}"/>
  <mergeCells count="11">
    <mergeCell ref="A2:A6"/>
    <mergeCell ref="B2:B6"/>
    <mergeCell ref="J2:J6"/>
    <mergeCell ref="K2:K6"/>
    <mergeCell ref="C2:C6"/>
    <mergeCell ref="D2:D6"/>
    <mergeCell ref="E2:E6"/>
    <mergeCell ref="F2:F6"/>
    <mergeCell ref="G2:G6"/>
    <mergeCell ref="H2:H6"/>
    <mergeCell ref="I2:I6"/>
  </mergeCells>
  <phoneticPr fontId="2" type="noConversion"/>
  <pageMargins left="0.78740157480314965" right="0.78740157480314965" top="0.98425196850393704" bottom="0.98425196850393704" header="0.51181102362204722" footer="0.51181102362204722"/>
  <pageSetup paperSize="8" scale="92" fitToHeight="100" orientation="landscape" cellComments="asDisplayed" r:id="rId1"/>
  <headerFooter alignWithMargins="0">
    <oddHeader>&amp;CHoofdstuk 2 Catalogus bestek versie 13.1 WERKBESTEK 13.1.2.1</oddHeader>
    <oddFooter>&amp;L&amp;A&amp;C&amp;F&amp;R&amp;P van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filterMode="1">
    <tabColor indexed="40"/>
    <pageSetUpPr fitToPage="1"/>
  </sheetPr>
  <dimension ref="A1:K296"/>
  <sheetViews>
    <sheetView zoomScale="110" zoomScaleNormal="110" workbookViewId="0">
      <pane xSplit="4" ySplit="2" topLeftCell="E3" activePane="bottomRight" state="frozen"/>
      <selection pane="topRight" activeCell="E1" sqref="E1"/>
      <selection pane="bottomLeft" activeCell="A3" sqref="A3"/>
      <selection pane="bottomRight" activeCell="I151" sqref="I151"/>
    </sheetView>
  </sheetViews>
  <sheetFormatPr defaultColWidth="9.33203125" defaultRowHeight="10.199999999999999" x14ac:dyDescent="0.25"/>
  <cols>
    <col min="1" max="1" width="9.6640625" style="58" customWidth="1"/>
    <col min="2" max="2" width="8.33203125" style="58" bestFit="1" customWidth="1"/>
    <col min="3" max="3" width="47.5546875" style="58" customWidth="1"/>
    <col min="4" max="4" width="7.33203125" style="58" customWidth="1"/>
    <col min="5" max="5" width="8.6640625" style="129" customWidth="1"/>
    <col min="6" max="6" width="8.33203125" style="129" bestFit="1" customWidth="1"/>
    <col min="7" max="7" width="8.6640625" style="129" customWidth="1"/>
    <col min="8" max="8" width="8.6640625" style="58" customWidth="1"/>
    <col min="9" max="9" width="10.88671875" style="129" bestFit="1" customWidth="1"/>
    <col min="10" max="10" width="87.6640625" style="113" customWidth="1"/>
    <col min="11" max="11" width="9.44140625" style="208" customWidth="1"/>
    <col min="12" max="16384" width="9.33203125" style="110"/>
  </cols>
  <sheetData>
    <row r="1" spans="1:11" x14ac:dyDescent="0.25">
      <c r="D1" s="208"/>
      <c r="E1" s="545" t="s">
        <v>101</v>
      </c>
      <c r="F1" s="545"/>
      <c r="G1" s="545"/>
      <c r="H1" s="181" t="s">
        <v>102</v>
      </c>
      <c r="I1" s="176"/>
      <c r="J1" s="265"/>
    </row>
    <row r="2" spans="1:11" ht="55.95" customHeight="1" x14ac:dyDescent="0.25">
      <c r="A2" s="308" t="s">
        <v>103</v>
      </c>
      <c r="B2" s="264" t="s">
        <v>104</v>
      </c>
      <c r="C2" s="264" t="s">
        <v>105</v>
      </c>
      <c r="D2" s="85" t="s">
        <v>106</v>
      </c>
      <c r="E2" s="308" t="s">
        <v>107</v>
      </c>
      <c r="F2" s="85" t="s">
        <v>108</v>
      </c>
      <c r="G2" s="304" t="s">
        <v>655</v>
      </c>
      <c r="H2" s="494" t="s">
        <v>109</v>
      </c>
      <c r="I2" s="305" t="s">
        <v>540</v>
      </c>
      <c r="J2" s="85" t="s">
        <v>111</v>
      </c>
      <c r="K2" s="280" t="s">
        <v>1047</v>
      </c>
    </row>
    <row r="3" spans="1:11" x14ac:dyDescent="0.25">
      <c r="A3" s="61">
        <v>4</v>
      </c>
      <c r="B3" s="60"/>
      <c r="C3" s="61" t="s">
        <v>1048</v>
      </c>
      <c r="D3" s="60"/>
      <c r="E3" s="134"/>
      <c r="F3" s="134"/>
      <c r="G3" s="134"/>
      <c r="H3" s="79"/>
      <c r="I3" s="134"/>
      <c r="J3" s="182"/>
      <c r="K3" s="109"/>
    </row>
    <row r="4" spans="1:11" x14ac:dyDescent="0.25">
      <c r="A4" s="61">
        <v>40</v>
      </c>
      <c r="B4" s="60"/>
      <c r="C4" s="61" t="s">
        <v>1049</v>
      </c>
      <c r="D4" s="60"/>
      <c r="E4" s="134"/>
      <c r="F4" s="134"/>
      <c r="G4" s="134"/>
      <c r="H4" s="79"/>
      <c r="I4" s="134"/>
      <c r="J4" s="182"/>
      <c r="K4" s="109"/>
    </row>
    <row r="5" spans="1:11" ht="222" customHeight="1" x14ac:dyDescent="0.25">
      <c r="A5" s="61">
        <v>400</v>
      </c>
      <c r="B5" s="60"/>
      <c r="C5" s="61" t="s">
        <v>1050</v>
      </c>
      <c r="D5" s="60"/>
      <c r="E5" s="134"/>
      <c r="F5" s="134"/>
      <c r="G5" s="134"/>
      <c r="H5" s="79"/>
      <c r="I5" s="134"/>
      <c r="J5" s="182" t="s">
        <v>1051</v>
      </c>
      <c r="K5" s="109"/>
    </row>
    <row r="6" spans="1:11" x14ac:dyDescent="0.25">
      <c r="A6" s="60">
        <v>400010</v>
      </c>
      <c r="B6" s="60"/>
      <c r="C6" s="60" t="s">
        <v>1052</v>
      </c>
      <c r="D6" s="60" t="s">
        <v>128</v>
      </c>
      <c r="E6" s="134">
        <v>0</v>
      </c>
      <c r="F6" s="386"/>
      <c r="G6" s="134"/>
      <c r="H6" s="79"/>
      <c r="I6" s="134"/>
      <c r="J6" s="233"/>
      <c r="K6" s="109" t="s">
        <v>121</v>
      </c>
    </row>
    <row r="7" spans="1:11" x14ac:dyDescent="0.25">
      <c r="A7" s="60">
        <v>400020</v>
      </c>
      <c r="B7" s="60"/>
      <c r="C7" s="60" t="s">
        <v>1053</v>
      </c>
      <c r="D7" s="60" t="s">
        <v>128</v>
      </c>
      <c r="E7" s="134">
        <v>0</v>
      </c>
      <c r="F7" s="386"/>
      <c r="G7" s="134"/>
      <c r="H7" s="79"/>
      <c r="I7" s="134"/>
      <c r="J7" s="387"/>
      <c r="K7" s="109" t="s">
        <v>121</v>
      </c>
    </row>
    <row r="8" spans="1:11" x14ac:dyDescent="0.25">
      <c r="A8" s="60">
        <v>400030</v>
      </c>
      <c r="B8" s="60"/>
      <c r="C8" s="60" t="s">
        <v>1054</v>
      </c>
      <c r="D8" s="60" t="s">
        <v>128</v>
      </c>
      <c r="E8" s="134">
        <v>0</v>
      </c>
      <c r="F8" s="386"/>
      <c r="G8" s="134"/>
      <c r="H8" s="79"/>
      <c r="I8" s="134"/>
      <c r="J8" s="388" t="s">
        <v>1055</v>
      </c>
      <c r="K8" s="109" t="s">
        <v>121</v>
      </c>
    </row>
    <row r="9" spans="1:11" x14ac:dyDescent="0.25">
      <c r="A9" s="60">
        <v>400040</v>
      </c>
      <c r="B9" s="60"/>
      <c r="C9" s="60" t="s">
        <v>1056</v>
      </c>
      <c r="D9" s="60" t="s">
        <v>128</v>
      </c>
      <c r="E9" s="134">
        <v>0</v>
      </c>
      <c r="F9" s="386"/>
      <c r="G9" s="134"/>
      <c r="H9" s="79"/>
      <c r="I9" s="134"/>
      <c r="J9" s="233"/>
      <c r="K9" s="109" t="s">
        <v>121</v>
      </c>
    </row>
    <row r="10" spans="1:11" x14ac:dyDescent="0.25">
      <c r="A10" s="60">
        <v>400050</v>
      </c>
      <c r="B10" s="60"/>
      <c r="C10" s="60" t="s">
        <v>1057</v>
      </c>
      <c r="D10" s="60" t="s">
        <v>128</v>
      </c>
      <c r="E10" s="134">
        <v>0</v>
      </c>
      <c r="F10" s="386"/>
      <c r="G10" s="134"/>
      <c r="H10" s="79"/>
      <c r="I10" s="134"/>
      <c r="J10" s="233"/>
      <c r="K10" s="109" t="s">
        <v>121</v>
      </c>
    </row>
    <row r="11" spans="1:11" ht="20.399999999999999" x14ac:dyDescent="0.25">
      <c r="A11" s="60">
        <v>400051</v>
      </c>
      <c r="B11" s="60"/>
      <c r="C11" s="60" t="s">
        <v>1058</v>
      </c>
      <c r="D11" s="60" t="s">
        <v>128</v>
      </c>
      <c r="E11" s="134">
        <v>0</v>
      </c>
      <c r="F11" s="386"/>
      <c r="G11" s="134"/>
      <c r="H11" s="79"/>
      <c r="I11" s="134"/>
      <c r="J11" s="233" t="s">
        <v>1059</v>
      </c>
      <c r="K11" s="109"/>
    </row>
    <row r="12" spans="1:11" x14ac:dyDescent="0.25">
      <c r="A12" s="60">
        <v>400060</v>
      </c>
      <c r="B12" s="60"/>
      <c r="C12" s="60" t="s">
        <v>1060</v>
      </c>
      <c r="D12" s="60" t="s">
        <v>128</v>
      </c>
      <c r="E12" s="134">
        <v>0</v>
      </c>
      <c r="F12" s="386"/>
      <c r="G12" s="134"/>
      <c r="H12" s="79"/>
      <c r="I12" s="134"/>
      <c r="J12" s="233"/>
      <c r="K12" s="109" t="s">
        <v>121</v>
      </c>
    </row>
    <row r="13" spans="1:11" x14ac:dyDescent="0.25">
      <c r="A13" s="389">
        <v>400070</v>
      </c>
      <c r="B13" s="60"/>
      <c r="C13" s="390" t="s">
        <v>1061</v>
      </c>
      <c r="D13" s="60" t="s">
        <v>128</v>
      </c>
      <c r="E13" s="134">
        <v>0</v>
      </c>
      <c r="F13" s="386"/>
      <c r="G13" s="134"/>
      <c r="H13" s="79"/>
      <c r="I13" s="134"/>
      <c r="J13" s="233"/>
      <c r="K13" s="109" t="s">
        <v>121</v>
      </c>
    </row>
    <row r="14" spans="1:11" x14ac:dyDescent="0.25">
      <c r="A14" s="391">
        <v>400080</v>
      </c>
      <c r="B14" s="60"/>
      <c r="C14" s="392" t="s">
        <v>1062</v>
      </c>
      <c r="D14" s="60" t="s">
        <v>125</v>
      </c>
      <c r="E14" s="134">
        <v>0</v>
      </c>
      <c r="F14" s="386"/>
      <c r="G14" s="134"/>
      <c r="H14" s="79"/>
      <c r="I14" s="134"/>
      <c r="J14" s="110"/>
      <c r="K14" s="224" t="s">
        <v>121</v>
      </c>
    </row>
    <row r="15" spans="1:11" hidden="1" x14ac:dyDescent="0.25">
      <c r="A15" s="393"/>
      <c r="B15" s="60"/>
      <c r="C15" s="394"/>
      <c r="D15" s="60"/>
      <c r="E15" s="171"/>
      <c r="F15" s="386"/>
      <c r="G15" s="172"/>
      <c r="H15" s="150"/>
      <c r="I15" s="134"/>
      <c r="J15" s="150"/>
      <c r="K15" s="395"/>
    </row>
    <row r="16" spans="1:11" x14ac:dyDescent="0.25">
      <c r="A16" s="61">
        <v>402</v>
      </c>
      <c r="B16" s="60"/>
      <c r="C16" s="61" t="s">
        <v>1063</v>
      </c>
      <c r="D16" s="60"/>
      <c r="E16" s="134"/>
      <c r="F16" s="134"/>
      <c r="G16" s="134"/>
      <c r="H16" s="79"/>
      <c r="I16" s="134"/>
      <c r="J16" s="182" t="s">
        <v>1064</v>
      </c>
      <c r="K16" s="109"/>
    </row>
    <row r="17" spans="1:11" x14ac:dyDescent="0.25">
      <c r="A17" s="60">
        <v>402010</v>
      </c>
      <c r="B17" s="60"/>
      <c r="C17" s="60" t="s">
        <v>1065</v>
      </c>
      <c r="D17" s="60" t="s">
        <v>128</v>
      </c>
      <c r="E17" s="134">
        <v>0</v>
      </c>
      <c r="F17" s="386"/>
      <c r="G17" s="134"/>
      <c r="H17" s="79"/>
      <c r="I17" s="134"/>
      <c r="J17" s="233"/>
      <c r="K17" s="109" t="s">
        <v>121</v>
      </c>
    </row>
    <row r="18" spans="1:11" x14ac:dyDescent="0.25">
      <c r="A18" s="60">
        <v>402020</v>
      </c>
      <c r="B18" s="60"/>
      <c r="C18" s="183" t="s">
        <v>1066</v>
      </c>
      <c r="D18" s="84" t="s">
        <v>128</v>
      </c>
      <c r="E18" s="134">
        <v>0</v>
      </c>
      <c r="F18" s="386"/>
      <c r="G18" s="134"/>
      <c r="H18" s="79"/>
      <c r="I18" s="134"/>
      <c r="J18" s="387"/>
      <c r="K18" s="109" t="s">
        <v>121</v>
      </c>
    </row>
    <row r="19" spans="1:11" x14ac:dyDescent="0.25">
      <c r="A19" s="60">
        <v>402030</v>
      </c>
      <c r="B19" s="60"/>
      <c r="C19" s="183" t="s">
        <v>1067</v>
      </c>
      <c r="D19" s="84" t="s">
        <v>128</v>
      </c>
      <c r="E19" s="134">
        <v>0</v>
      </c>
      <c r="F19" s="386"/>
      <c r="G19" s="134"/>
      <c r="H19" s="79"/>
      <c r="I19" s="134"/>
      <c r="J19" s="396" t="s">
        <v>1068</v>
      </c>
      <c r="K19" s="109" t="s">
        <v>121</v>
      </c>
    </row>
    <row r="20" spans="1:11" x14ac:dyDescent="0.25">
      <c r="A20" s="60">
        <v>402040</v>
      </c>
      <c r="B20" s="60"/>
      <c r="C20" s="60" t="s">
        <v>1069</v>
      </c>
      <c r="D20" s="60" t="s">
        <v>128</v>
      </c>
      <c r="E20" s="134">
        <v>0</v>
      </c>
      <c r="F20" s="386"/>
      <c r="G20" s="134"/>
      <c r="H20" s="79"/>
      <c r="I20" s="134"/>
      <c r="J20" s="233"/>
      <c r="K20" s="109" t="s">
        <v>121</v>
      </c>
    </row>
    <row r="21" spans="1:11" x14ac:dyDescent="0.25">
      <c r="A21" s="60">
        <v>402050</v>
      </c>
      <c r="B21" s="60"/>
      <c r="C21" s="60" t="s">
        <v>1070</v>
      </c>
      <c r="D21" s="60" t="s">
        <v>128</v>
      </c>
      <c r="E21" s="134">
        <v>0</v>
      </c>
      <c r="F21" s="386"/>
      <c r="G21" s="134"/>
      <c r="H21" s="79"/>
      <c r="I21" s="134"/>
      <c r="J21" s="233"/>
      <c r="K21" s="109" t="s">
        <v>121</v>
      </c>
    </row>
    <row r="22" spans="1:11" x14ac:dyDescent="0.25">
      <c r="A22" s="60">
        <v>402060</v>
      </c>
      <c r="B22" s="60"/>
      <c r="C22" s="60" t="s">
        <v>1071</v>
      </c>
      <c r="D22" s="60" t="s">
        <v>128</v>
      </c>
      <c r="E22" s="134">
        <v>0</v>
      </c>
      <c r="F22" s="386"/>
      <c r="G22" s="134"/>
      <c r="H22" s="79"/>
      <c r="I22" s="134"/>
      <c r="J22" s="233"/>
      <c r="K22" s="109" t="s">
        <v>121</v>
      </c>
    </row>
    <row r="23" spans="1:11" hidden="1" x14ac:dyDescent="0.25">
      <c r="A23" s="60"/>
      <c r="B23" s="60"/>
      <c r="C23" s="60"/>
      <c r="D23" s="60"/>
      <c r="E23" s="134"/>
      <c r="F23" s="134"/>
      <c r="G23" s="134"/>
      <c r="H23" s="79"/>
      <c r="I23" s="134"/>
      <c r="J23" s="182"/>
      <c r="K23" s="109"/>
    </row>
    <row r="24" spans="1:11" ht="144.6" customHeight="1" x14ac:dyDescent="0.25">
      <c r="A24" s="61">
        <v>403</v>
      </c>
      <c r="B24" s="60"/>
      <c r="C24" s="61" t="s">
        <v>1072</v>
      </c>
      <c r="D24" s="60"/>
      <c r="E24" s="134"/>
      <c r="F24" s="134"/>
      <c r="G24" s="134"/>
      <c r="H24" s="79"/>
      <c r="I24" s="134"/>
      <c r="J24" s="182" t="s">
        <v>1073</v>
      </c>
      <c r="K24" s="109"/>
    </row>
    <row r="25" spans="1:11" x14ac:dyDescent="0.25">
      <c r="A25" s="60">
        <v>403010</v>
      </c>
      <c r="B25" s="60"/>
      <c r="C25" s="60" t="s">
        <v>1074</v>
      </c>
      <c r="D25" s="60" t="s">
        <v>128</v>
      </c>
      <c r="E25" s="134">
        <v>0</v>
      </c>
      <c r="F25" s="386"/>
      <c r="G25" s="134"/>
      <c r="H25" s="79"/>
      <c r="I25" s="134"/>
      <c r="J25" s="233"/>
      <c r="K25" s="109" t="s">
        <v>121</v>
      </c>
    </row>
    <row r="26" spans="1:11" s="112" customFormat="1" hidden="1" x14ac:dyDescent="0.25">
      <c r="A26" s="60"/>
      <c r="B26" s="60"/>
      <c r="C26" s="60"/>
      <c r="D26" s="60"/>
      <c r="E26" s="134"/>
      <c r="F26" s="134"/>
      <c r="G26" s="134"/>
      <c r="H26" s="79"/>
      <c r="I26" s="134"/>
      <c r="J26" s="182"/>
      <c r="K26" s="109"/>
    </row>
    <row r="27" spans="1:11" s="112" customFormat="1" ht="64.95" customHeight="1" x14ac:dyDescent="0.25">
      <c r="A27" s="61">
        <v>41</v>
      </c>
      <c r="B27" s="60"/>
      <c r="C27" s="61" t="s">
        <v>1075</v>
      </c>
      <c r="D27" s="60"/>
      <c r="E27" s="134"/>
      <c r="F27" s="134"/>
      <c r="G27" s="134"/>
      <c r="H27" s="79"/>
      <c r="I27" s="134"/>
      <c r="J27" s="182" t="s">
        <v>1076</v>
      </c>
      <c r="K27" s="109"/>
    </row>
    <row r="28" spans="1:11" s="112" customFormat="1" ht="28.2" customHeight="1" x14ac:dyDescent="0.25">
      <c r="A28" s="61">
        <v>411</v>
      </c>
      <c r="B28" s="60"/>
      <c r="C28" s="61" t="s">
        <v>1077</v>
      </c>
      <c r="D28" s="60"/>
      <c r="E28" s="134"/>
      <c r="F28" s="134"/>
      <c r="G28" s="134"/>
      <c r="H28" s="79"/>
      <c r="I28" s="134"/>
      <c r="J28" s="182" t="s">
        <v>1078</v>
      </c>
      <c r="K28" s="109"/>
    </row>
    <row r="29" spans="1:11" s="112" customFormat="1" ht="27" customHeight="1" x14ac:dyDescent="0.25">
      <c r="A29" s="60">
        <v>411010</v>
      </c>
      <c r="B29" s="60"/>
      <c r="C29" s="60" t="s">
        <v>1079</v>
      </c>
      <c r="D29" s="60" t="s">
        <v>125</v>
      </c>
      <c r="E29" s="134">
        <v>0</v>
      </c>
      <c r="F29" s="386"/>
      <c r="G29" s="134"/>
      <c r="H29" s="79"/>
      <c r="I29" s="134"/>
      <c r="J29" s="233" t="s">
        <v>1080</v>
      </c>
      <c r="K29" s="109" t="s">
        <v>121</v>
      </c>
    </row>
    <row r="30" spans="1:11" s="112" customFormat="1" x14ac:dyDescent="0.25">
      <c r="A30" s="60">
        <v>411020</v>
      </c>
      <c r="B30" s="60"/>
      <c r="C30" s="60" t="s">
        <v>1081</v>
      </c>
      <c r="D30" s="60" t="s">
        <v>125</v>
      </c>
      <c r="E30" s="134">
        <v>0</v>
      </c>
      <c r="F30" s="386"/>
      <c r="G30" s="134"/>
      <c r="H30" s="79"/>
      <c r="I30" s="134"/>
      <c r="J30" s="233"/>
      <c r="K30" s="109" t="s">
        <v>121</v>
      </c>
    </row>
    <row r="31" spans="1:11" s="261" customFormat="1" x14ac:dyDescent="0.25">
      <c r="A31" s="397">
        <v>411030</v>
      </c>
      <c r="B31" s="314"/>
      <c r="C31" s="314" t="s">
        <v>1082</v>
      </c>
      <c r="D31" s="314" t="s">
        <v>125</v>
      </c>
      <c r="E31" s="134">
        <v>0</v>
      </c>
      <c r="F31" s="386"/>
      <c r="G31" s="134"/>
      <c r="H31" s="398"/>
      <c r="I31" s="134"/>
      <c r="J31" s="233"/>
      <c r="K31" s="109" t="s">
        <v>121</v>
      </c>
    </row>
    <row r="32" spans="1:11" s="112" customFormat="1" x14ac:dyDescent="0.25">
      <c r="A32" s="60">
        <v>411040</v>
      </c>
      <c r="B32" s="60"/>
      <c r="C32" s="60" t="s">
        <v>1083</v>
      </c>
      <c r="D32" s="60" t="s">
        <v>125</v>
      </c>
      <c r="E32" s="134">
        <v>0</v>
      </c>
      <c r="F32" s="386"/>
      <c r="G32" s="134"/>
      <c r="H32" s="79"/>
      <c r="I32" s="134"/>
      <c r="J32" s="233"/>
      <c r="K32" s="109" t="s">
        <v>121</v>
      </c>
    </row>
    <row r="33" spans="1:11" s="112" customFormat="1" x14ac:dyDescent="0.25">
      <c r="A33" s="60">
        <v>411050</v>
      </c>
      <c r="B33" s="60"/>
      <c r="C33" s="60" t="s">
        <v>1084</v>
      </c>
      <c r="D33" s="60" t="s">
        <v>125</v>
      </c>
      <c r="E33" s="134">
        <v>0</v>
      </c>
      <c r="F33" s="386"/>
      <c r="G33" s="134"/>
      <c r="H33" s="79"/>
      <c r="I33" s="134"/>
      <c r="J33" s="233"/>
      <c r="K33" s="109" t="s">
        <v>121</v>
      </c>
    </row>
    <row r="34" spans="1:11" s="112" customFormat="1" x14ac:dyDescent="0.25">
      <c r="A34" s="60">
        <v>411060</v>
      </c>
      <c r="B34" s="60"/>
      <c r="C34" s="60" t="s">
        <v>1085</v>
      </c>
      <c r="D34" s="60" t="s">
        <v>125</v>
      </c>
      <c r="E34" s="134">
        <v>0</v>
      </c>
      <c r="F34" s="386"/>
      <c r="G34" s="134"/>
      <c r="H34" s="79"/>
      <c r="I34" s="134"/>
      <c r="J34" s="233"/>
      <c r="K34" s="109" t="s">
        <v>121</v>
      </c>
    </row>
    <row r="35" spans="1:11" s="112" customFormat="1" hidden="1" x14ac:dyDescent="0.25">
      <c r="A35" s="60"/>
      <c r="B35" s="60"/>
      <c r="C35" s="60"/>
      <c r="D35" s="60"/>
      <c r="E35" s="134"/>
      <c r="F35" s="134"/>
      <c r="G35" s="134"/>
      <c r="H35" s="79"/>
      <c r="I35" s="134"/>
      <c r="J35" s="182"/>
      <c r="K35" s="109"/>
    </row>
    <row r="36" spans="1:11" s="112" customFormat="1" x14ac:dyDescent="0.25">
      <c r="A36" s="61">
        <v>412</v>
      </c>
      <c r="B36" s="60"/>
      <c r="C36" s="61" t="s">
        <v>1086</v>
      </c>
      <c r="D36" s="60"/>
      <c r="E36" s="134"/>
      <c r="F36" s="134"/>
      <c r="G36" s="134"/>
      <c r="H36" s="79"/>
      <c r="I36" s="134"/>
      <c r="J36" s="182"/>
      <c r="K36" s="109"/>
    </row>
    <row r="37" spans="1:11" s="112" customFormat="1" x14ac:dyDescent="0.25">
      <c r="A37" s="60">
        <v>412010</v>
      </c>
      <c r="B37" s="60"/>
      <c r="C37" s="60" t="s">
        <v>1087</v>
      </c>
      <c r="D37" s="60" t="s">
        <v>125</v>
      </c>
      <c r="E37" s="134">
        <v>0</v>
      </c>
      <c r="F37" s="386"/>
      <c r="G37" s="134"/>
      <c r="H37" s="79"/>
      <c r="I37" s="134"/>
      <c r="J37" s="233"/>
      <c r="K37" s="109" t="s">
        <v>121</v>
      </c>
    </row>
    <row r="38" spans="1:11" s="112" customFormat="1" x14ac:dyDescent="0.25">
      <c r="A38" s="60">
        <v>412020</v>
      </c>
      <c r="B38" s="60"/>
      <c r="C38" s="60" t="s">
        <v>1088</v>
      </c>
      <c r="D38" s="60" t="s">
        <v>125</v>
      </c>
      <c r="E38" s="134">
        <v>0</v>
      </c>
      <c r="F38" s="386"/>
      <c r="G38" s="134"/>
      <c r="H38" s="79"/>
      <c r="I38" s="134"/>
      <c r="J38" s="233" t="s">
        <v>1089</v>
      </c>
      <c r="K38" s="109" t="s">
        <v>121</v>
      </c>
    </row>
    <row r="39" spans="1:11" s="112" customFormat="1" x14ac:dyDescent="0.25">
      <c r="A39" s="60">
        <v>412030</v>
      </c>
      <c r="B39" s="60"/>
      <c r="C39" s="60" t="s">
        <v>1090</v>
      </c>
      <c r="D39" s="60" t="s">
        <v>125</v>
      </c>
      <c r="E39" s="134">
        <v>0</v>
      </c>
      <c r="F39" s="386"/>
      <c r="G39" s="134"/>
      <c r="H39" s="79"/>
      <c r="I39" s="134"/>
      <c r="J39" s="233"/>
      <c r="K39" s="109" t="s">
        <v>121</v>
      </c>
    </row>
    <row r="40" spans="1:11" s="112" customFormat="1" hidden="1" x14ac:dyDescent="0.25">
      <c r="A40" s="191"/>
      <c r="B40" s="60"/>
      <c r="C40" s="60"/>
      <c r="D40" s="60"/>
      <c r="E40" s="134"/>
      <c r="F40" s="134"/>
      <c r="G40" s="134"/>
      <c r="H40" s="79"/>
      <c r="I40" s="134"/>
      <c r="J40" s="182"/>
      <c r="K40" s="109"/>
    </row>
    <row r="41" spans="1:11" s="112" customFormat="1" x14ac:dyDescent="0.25">
      <c r="A41" s="61">
        <v>413</v>
      </c>
      <c r="B41" s="60"/>
      <c r="C41" s="61" t="s">
        <v>1091</v>
      </c>
      <c r="D41" s="60"/>
      <c r="E41" s="134"/>
      <c r="F41" s="134"/>
      <c r="G41" s="134"/>
      <c r="H41" s="79"/>
      <c r="I41" s="134"/>
      <c r="J41" s="182" t="s">
        <v>1092</v>
      </c>
      <c r="K41" s="109"/>
    </row>
    <row r="42" spans="1:11" s="112" customFormat="1" x14ac:dyDescent="0.25">
      <c r="A42" s="60">
        <v>413010</v>
      </c>
      <c r="B42" s="60"/>
      <c r="C42" s="60" t="s">
        <v>1093</v>
      </c>
      <c r="D42" s="60" t="s">
        <v>125</v>
      </c>
      <c r="E42" s="134">
        <v>0</v>
      </c>
      <c r="F42" s="386"/>
      <c r="G42" s="134"/>
      <c r="H42" s="79"/>
      <c r="I42" s="134"/>
      <c r="J42" s="233"/>
      <c r="K42" s="109" t="s">
        <v>121</v>
      </c>
    </row>
    <row r="43" spans="1:11" s="112" customFormat="1" x14ac:dyDescent="0.25">
      <c r="A43" s="60">
        <v>413020</v>
      </c>
      <c r="B43" s="60"/>
      <c r="C43" s="60" t="s">
        <v>1094</v>
      </c>
      <c r="D43" s="60" t="s">
        <v>125</v>
      </c>
      <c r="E43" s="134">
        <v>0</v>
      </c>
      <c r="F43" s="386"/>
      <c r="G43" s="134"/>
      <c r="H43" s="79"/>
      <c r="I43" s="134"/>
      <c r="J43" s="233"/>
      <c r="K43" s="109" t="s">
        <v>121</v>
      </c>
    </row>
    <row r="44" spans="1:11" x14ac:dyDescent="0.25">
      <c r="A44" s="60">
        <v>413030</v>
      </c>
      <c r="B44" s="60"/>
      <c r="C44" s="60" t="s">
        <v>1095</v>
      </c>
      <c r="D44" s="60" t="s">
        <v>125</v>
      </c>
      <c r="E44" s="134">
        <v>0</v>
      </c>
      <c r="F44" s="386"/>
      <c r="G44" s="134"/>
      <c r="H44" s="79"/>
      <c r="I44" s="134"/>
      <c r="J44" s="233"/>
      <c r="K44" s="109" t="s">
        <v>121</v>
      </c>
    </row>
    <row r="45" spans="1:11" hidden="1" x14ac:dyDescent="0.25">
      <c r="A45" s="191"/>
      <c r="B45" s="60"/>
      <c r="C45" s="60"/>
      <c r="D45" s="60"/>
      <c r="E45" s="134"/>
      <c r="F45" s="134"/>
      <c r="G45" s="134"/>
      <c r="H45" s="79"/>
      <c r="I45" s="134"/>
      <c r="J45" s="182"/>
      <c r="K45" s="109"/>
    </row>
    <row r="46" spans="1:11" ht="72.599999999999994" customHeight="1" x14ac:dyDescent="0.25">
      <c r="A46" s="61">
        <v>414</v>
      </c>
      <c r="B46" s="60"/>
      <c r="C46" s="61" t="s">
        <v>1096</v>
      </c>
      <c r="D46" s="60"/>
      <c r="E46" s="134"/>
      <c r="F46" s="134"/>
      <c r="G46" s="134"/>
      <c r="H46" s="79"/>
      <c r="I46" s="134"/>
      <c r="J46" s="182" t="s">
        <v>1097</v>
      </c>
      <c r="K46" s="109"/>
    </row>
    <row r="47" spans="1:11" x14ac:dyDescent="0.25">
      <c r="A47" s="60">
        <v>414040</v>
      </c>
      <c r="B47" s="60"/>
      <c r="C47" s="60" t="s">
        <v>1098</v>
      </c>
      <c r="D47" s="60" t="s">
        <v>125</v>
      </c>
      <c r="E47" s="134">
        <v>0</v>
      </c>
      <c r="F47" s="386"/>
      <c r="G47" s="134"/>
      <c r="H47" s="79"/>
      <c r="I47" s="134"/>
      <c r="J47" s="233"/>
      <c r="K47" s="109" t="s">
        <v>121</v>
      </c>
    </row>
    <row r="48" spans="1:11" x14ac:dyDescent="0.25">
      <c r="A48" s="60">
        <v>414050</v>
      </c>
      <c r="B48" s="60"/>
      <c r="C48" s="60" t="s">
        <v>1099</v>
      </c>
      <c r="D48" s="60" t="s">
        <v>125</v>
      </c>
      <c r="E48" s="134">
        <v>0</v>
      </c>
      <c r="F48" s="386"/>
      <c r="G48" s="134"/>
      <c r="H48" s="79"/>
      <c r="I48" s="134"/>
      <c r="J48" s="233"/>
      <c r="K48" s="109" t="s">
        <v>121</v>
      </c>
    </row>
    <row r="49" spans="1:11" x14ac:dyDescent="0.25">
      <c r="A49" s="60">
        <v>414060</v>
      </c>
      <c r="B49" s="60"/>
      <c r="C49" s="60" t="s">
        <v>1100</v>
      </c>
      <c r="D49" s="60" t="s">
        <v>125</v>
      </c>
      <c r="E49" s="134">
        <v>0</v>
      </c>
      <c r="F49" s="386"/>
      <c r="G49" s="134"/>
      <c r="H49" s="79"/>
      <c r="I49" s="134"/>
      <c r="J49" s="233"/>
      <c r="K49" s="109" t="s">
        <v>121</v>
      </c>
    </row>
    <row r="50" spans="1:11" s="112" customFormat="1" x14ac:dyDescent="0.25">
      <c r="A50" s="60">
        <v>414070</v>
      </c>
      <c r="B50" s="60"/>
      <c r="C50" s="60" t="s">
        <v>1101</v>
      </c>
      <c r="D50" s="60" t="s">
        <v>125</v>
      </c>
      <c r="E50" s="134">
        <v>0</v>
      </c>
      <c r="F50" s="386"/>
      <c r="G50" s="134"/>
      <c r="H50" s="79"/>
      <c r="I50" s="134"/>
      <c r="J50" s="233"/>
      <c r="K50" s="109" t="s">
        <v>121</v>
      </c>
    </row>
    <row r="51" spans="1:11" s="112" customFormat="1" x14ac:dyDescent="0.25">
      <c r="A51" s="60">
        <v>414080</v>
      </c>
      <c r="B51" s="60"/>
      <c r="C51" s="60" t="s">
        <v>1102</v>
      </c>
      <c r="D51" s="60" t="s">
        <v>125</v>
      </c>
      <c r="E51" s="134">
        <v>0</v>
      </c>
      <c r="F51" s="386"/>
      <c r="G51" s="134"/>
      <c r="H51" s="79"/>
      <c r="I51" s="134"/>
      <c r="J51" s="233"/>
      <c r="K51" s="109" t="s">
        <v>121</v>
      </c>
    </row>
    <row r="52" spans="1:11" s="112" customFormat="1" ht="25.95" customHeight="1" x14ac:dyDescent="0.25">
      <c r="A52" s="60">
        <v>414100</v>
      </c>
      <c r="B52" s="60"/>
      <c r="C52" s="60" t="s">
        <v>1103</v>
      </c>
      <c r="D52" s="60" t="s">
        <v>125</v>
      </c>
      <c r="E52" s="134">
        <v>0</v>
      </c>
      <c r="F52" s="386"/>
      <c r="G52" s="134"/>
      <c r="H52" s="79"/>
      <c r="I52" s="134"/>
      <c r="J52" s="233" t="s">
        <v>1104</v>
      </c>
      <c r="K52" s="109" t="s">
        <v>121</v>
      </c>
    </row>
    <row r="53" spans="1:11" s="112" customFormat="1" ht="37.200000000000003" customHeight="1" x14ac:dyDescent="0.25">
      <c r="A53" s="60">
        <v>414110</v>
      </c>
      <c r="B53" s="60"/>
      <c r="C53" s="60" t="s">
        <v>1105</v>
      </c>
      <c r="D53" s="60" t="s">
        <v>125</v>
      </c>
      <c r="E53" s="134">
        <v>0</v>
      </c>
      <c r="F53" s="386"/>
      <c r="G53" s="134"/>
      <c r="H53" s="79"/>
      <c r="I53" s="134"/>
      <c r="J53" s="233" t="s">
        <v>1106</v>
      </c>
      <c r="K53" s="109" t="s">
        <v>121</v>
      </c>
    </row>
    <row r="54" spans="1:11" s="112" customFormat="1" x14ac:dyDescent="0.25">
      <c r="A54" s="60">
        <v>414120</v>
      </c>
      <c r="B54" s="60"/>
      <c r="C54" s="60" t="s">
        <v>1107</v>
      </c>
      <c r="D54" s="60" t="s">
        <v>164</v>
      </c>
      <c r="E54" s="134" t="s">
        <v>332</v>
      </c>
      <c r="F54" s="386"/>
      <c r="G54" s="134"/>
      <c r="H54" s="79"/>
      <c r="I54" s="134"/>
      <c r="J54" s="233"/>
      <c r="K54" s="109" t="s">
        <v>121</v>
      </c>
    </row>
    <row r="55" spans="1:11" s="112" customFormat="1" ht="30.6" x14ac:dyDescent="0.25">
      <c r="A55" s="60">
        <v>414130</v>
      </c>
      <c r="B55" s="60"/>
      <c r="C55" s="60" t="s">
        <v>1108</v>
      </c>
      <c r="D55" s="60" t="s">
        <v>164</v>
      </c>
      <c r="E55" s="134" t="s">
        <v>332</v>
      </c>
      <c r="F55" s="386"/>
      <c r="G55" s="134"/>
      <c r="H55" s="79"/>
      <c r="I55" s="134"/>
      <c r="J55" s="233" t="s">
        <v>1109</v>
      </c>
      <c r="K55" s="109" t="s">
        <v>121</v>
      </c>
    </row>
    <row r="56" spans="1:11" s="112" customFormat="1" x14ac:dyDescent="0.25">
      <c r="A56" s="60">
        <v>414540</v>
      </c>
      <c r="B56" s="60"/>
      <c r="C56" s="60" t="s">
        <v>1110</v>
      </c>
      <c r="D56" s="60" t="s">
        <v>125</v>
      </c>
      <c r="E56" s="134">
        <v>0</v>
      </c>
      <c r="F56" s="134"/>
      <c r="G56" s="134"/>
      <c r="H56" s="79"/>
      <c r="I56" s="134"/>
      <c r="J56" s="182" t="s">
        <v>1111</v>
      </c>
      <c r="K56" s="109" t="s">
        <v>121</v>
      </c>
    </row>
    <row r="57" spans="1:11" s="112" customFormat="1" x14ac:dyDescent="0.25">
      <c r="A57" s="60">
        <v>414550</v>
      </c>
      <c r="B57" s="60"/>
      <c r="C57" s="60" t="s">
        <v>1112</v>
      </c>
      <c r="D57" s="60" t="s">
        <v>125</v>
      </c>
      <c r="E57" s="134">
        <v>0</v>
      </c>
      <c r="F57" s="134"/>
      <c r="G57" s="134"/>
      <c r="H57" s="79"/>
      <c r="I57" s="134"/>
      <c r="J57" s="182" t="s">
        <v>1111</v>
      </c>
      <c r="K57" s="109" t="s">
        <v>121</v>
      </c>
    </row>
    <row r="58" spans="1:11" s="112" customFormat="1" hidden="1" x14ac:dyDescent="0.25">
      <c r="A58" s="60"/>
      <c r="B58" s="60"/>
      <c r="C58" s="60"/>
      <c r="D58" s="60"/>
      <c r="E58" s="134"/>
      <c r="F58" s="134"/>
      <c r="G58" s="134"/>
      <c r="H58" s="79"/>
      <c r="I58" s="134"/>
      <c r="J58" s="182"/>
      <c r="K58" s="109"/>
    </row>
    <row r="59" spans="1:11" s="112" customFormat="1" x14ac:dyDescent="0.25">
      <c r="A59" s="61">
        <v>415</v>
      </c>
      <c r="B59" s="60"/>
      <c r="C59" s="61" t="s">
        <v>1113</v>
      </c>
      <c r="D59" s="81"/>
      <c r="E59" s="160"/>
      <c r="F59" s="160"/>
      <c r="G59" s="160"/>
      <c r="H59" s="121"/>
      <c r="I59" s="160"/>
      <c r="J59" s="182" t="s">
        <v>1114</v>
      </c>
      <c r="K59" s="109"/>
    </row>
    <row r="60" spans="1:11" x14ac:dyDescent="0.25">
      <c r="A60" s="60">
        <v>415010</v>
      </c>
      <c r="B60" s="60"/>
      <c r="C60" s="81" t="s">
        <v>1115</v>
      </c>
      <c r="D60" s="81" t="s">
        <v>125</v>
      </c>
      <c r="E60" s="134">
        <v>0</v>
      </c>
      <c r="F60" s="399"/>
      <c r="G60" s="134"/>
      <c r="H60" s="121"/>
      <c r="I60" s="160"/>
      <c r="J60" s="233"/>
      <c r="K60" s="109" t="s">
        <v>121</v>
      </c>
    </row>
    <row r="61" spans="1:11" x14ac:dyDescent="0.25">
      <c r="A61" s="60">
        <v>415020</v>
      </c>
      <c r="B61" s="60"/>
      <c r="C61" s="81" t="s">
        <v>1116</v>
      </c>
      <c r="D61" s="81" t="s">
        <v>125</v>
      </c>
      <c r="E61" s="134">
        <v>0</v>
      </c>
      <c r="F61" s="399"/>
      <c r="G61" s="134"/>
      <c r="H61" s="121"/>
      <c r="I61" s="160"/>
      <c r="J61" s="233"/>
      <c r="K61" s="109" t="s">
        <v>121</v>
      </c>
    </row>
    <row r="62" spans="1:11" x14ac:dyDescent="0.25">
      <c r="A62" s="60">
        <v>415030</v>
      </c>
      <c r="B62" s="60"/>
      <c r="C62" s="81" t="s">
        <v>1117</v>
      </c>
      <c r="D62" s="81" t="s">
        <v>125</v>
      </c>
      <c r="E62" s="134">
        <v>0</v>
      </c>
      <c r="F62" s="399"/>
      <c r="G62" s="134"/>
      <c r="H62" s="121"/>
      <c r="I62" s="160"/>
      <c r="J62" s="233"/>
      <c r="K62" s="109" t="s">
        <v>121</v>
      </c>
    </row>
    <row r="63" spans="1:11" hidden="1" x14ac:dyDescent="0.25">
      <c r="A63" s="191"/>
      <c r="B63" s="60"/>
      <c r="C63" s="81"/>
      <c r="D63" s="81"/>
      <c r="E63" s="160"/>
      <c r="F63" s="160"/>
      <c r="G63" s="160"/>
      <c r="H63" s="121"/>
      <c r="I63" s="160"/>
      <c r="J63" s="182"/>
      <c r="K63" s="109"/>
    </row>
    <row r="64" spans="1:11" ht="95.4" customHeight="1" x14ac:dyDescent="0.25">
      <c r="A64" s="61">
        <v>42</v>
      </c>
      <c r="B64" s="60"/>
      <c r="C64" s="61" t="s">
        <v>1118</v>
      </c>
      <c r="D64" s="60"/>
      <c r="E64" s="134"/>
      <c r="F64" s="134"/>
      <c r="G64" s="134"/>
      <c r="H64" s="79"/>
      <c r="I64" s="134"/>
      <c r="J64" s="215" t="s">
        <v>1119</v>
      </c>
      <c r="K64" s="109"/>
    </row>
    <row r="65" spans="1:11" x14ac:dyDescent="0.25">
      <c r="A65" s="60">
        <v>420010</v>
      </c>
      <c r="B65" s="60"/>
      <c r="C65" s="60" t="s">
        <v>1120</v>
      </c>
      <c r="D65" s="60" t="s">
        <v>128</v>
      </c>
      <c r="E65" s="134">
        <v>0</v>
      </c>
      <c r="F65" s="386"/>
      <c r="G65" s="134"/>
      <c r="H65" s="79"/>
      <c r="I65" s="134"/>
      <c r="J65" s="400"/>
      <c r="K65" s="109" t="s">
        <v>121</v>
      </c>
    </row>
    <row r="66" spans="1:11" x14ac:dyDescent="0.25">
      <c r="A66" s="60">
        <v>420020</v>
      </c>
      <c r="B66" s="60"/>
      <c r="C66" s="60" t="s">
        <v>1121</v>
      </c>
      <c r="D66" s="60" t="s">
        <v>128</v>
      </c>
      <c r="E66" s="134">
        <v>0</v>
      </c>
      <c r="F66" s="386"/>
      <c r="G66" s="134"/>
      <c r="H66" s="79"/>
      <c r="I66" s="134"/>
      <c r="J66" s="233"/>
      <c r="K66" s="109" t="s">
        <v>121</v>
      </c>
    </row>
    <row r="67" spans="1:11" x14ac:dyDescent="0.25">
      <c r="A67" s="60">
        <v>420100</v>
      </c>
      <c r="B67" s="60"/>
      <c r="C67" s="314" t="s">
        <v>1122</v>
      </c>
      <c r="D67" s="84" t="s">
        <v>164</v>
      </c>
      <c r="E67" s="134" t="s">
        <v>165</v>
      </c>
      <c r="F67" s="386"/>
      <c r="G67" s="134"/>
      <c r="H67" s="79"/>
      <c r="I67" s="134"/>
      <c r="J67" s="400" t="s">
        <v>1123</v>
      </c>
      <c r="K67" s="109" t="s">
        <v>121</v>
      </c>
    </row>
    <row r="68" spans="1:11" x14ac:dyDescent="0.25">
      <c r="A68" s="60">
        <v>420110</v>
      </c>
      <c r="B68" s="60"/>
      <c r="C68" s="60" t="s">
        <v>1124</v>
      </c>
      <c r="D68" s="84" t="s">
        <v>164</v>
      </c>
      <c r="E68" s="134" t="s">
        <v>165</v>
      </c>
      <c r="F68" s="386"/>
      <c r="G68" s="134"/>
      <c r="H68" s="79"/>
      <c r="I68" s="134"/>
      <c r="J68" s="400"/>
      <c r="K68" s="109" t="s">
        <v>121</v>
      </c>
    </row>
    <row r="69" spans="1:11" x14ac:dyDescent="0.25">
      <c r="A69" s="60"/>
      <c r="B69" s="60"/>
      <c r="C69" s="60"/>
      <c r="D69" s="84"/>
      <c r="E69" s="134"/>
      <c r="F69" s="386"/>
      <c r="G69" s="134"/>
      <c r="H69" s="79"/>
      <c r="I69" s="134"/>
      <c r="J69" s="400"/>
      <c r="K69" s="109"/>
    </row>
    <row r="70" spans="1:11" hidden="1" x14ac:dyDescent="0.25">
      <c r="A70" s="60"/>
      <c r="B70" s="60"/>
      <c r="C70" s="60"/>
      <c r="D70" s="84"/>
      <c r="E70" s="134"/>
      <c r="F70" s="134"/>
      <c r="G70" s="134"/>
      <c r="H70" s="79"/>
      <c r="I70" s="134"/>
      <c r="J70" s="215"/>
      <c r="K70" s="109"/>
    </row>
    <row r="71" spans="1:11" x14ac:dyDescent="0.25">
      <c r="A71" s="61">
        <v>43</v>
      </c>
      <c r="B71" s="60"/>
      <c r="C71" s="61" t="s">
        <v>1125</v>
      </c>
      <c r="D71" s="84"/>
      <c r="E71" s="134"/>
      <c r="F71" s="134"/>
      <c r="G71" s="134"/>
      <c r="H71" s="79"/>
      <c r="I71" s="134"/>
      <c r="J71" s="215"/>
      <c r="K71" s="109"/>
    </row>
    <row r="72" spans="1:11" hidden="1" x14ac:dyDescent="0.25">
      <c r="A72" s="60"/>
      <c r="B72" s="60"/>
      <c r="C72" s="60"/>
      <c r="D72" s="60"/>
      <c r="E72" s="134"/>
      <c r="F72" s="134"/>
      <c r="G72" s="134"/>
      <c r="H72" s="79"/>
      <c r="I72" s="134"/>
      <c r="J72" s="215"/>
      <c r="K72" s="109"/>
    </row>
    <row r="73" spans="1:11" ht="72.599999999999994" customHeight="1" x14ac:dyDescent="0.25">
      <c r="A73" s="61">
        <v>431</v>
      </c>
      <c r="B73" s="60"/>
      <c r="C73" s="61" t="s">
        <v>1126</v>
      </c>
      <c r="D73" s="60"/>
      <c r="E73" s="134"/>
      <c r="F73" s="134"/>
      <c r="G73" s="134"/>
      <c r="H73" s="79"/>
      <c r="I73" s="134"/>
      <c r="J73" s="182" t="s">
        <v>1127</v>
      </c>
      <c r="K73" s="109" t="s">
        <v>121</v>
      </c>
    </row>
    <row r="74" spans="1:11" x14ac:dyDescent="0.25">
      <c r="A74" s="60">
        <v>431010</v>
      </c>
      <c r="B74" s="60"/>
      <c r="C74" s="60" t="s">
        <v>1128</v>
      </c>
      <c r="D74" s="60" t="s">
        <v>125</v>
      </c>
      <c r="E74" s="134">
        <v>0</v>
      </c>
      <c r="F74" s="386"/>
      <c r="G74" s="134"/>
      <c r="H74" s="79"/>
      <c r="I74" s="134"/>
      <c r="J74" s="233"/>
      <c r="K74" s="109" t="s">
        <v>121</v>
      </c>
    </row>
    <row r="75" spans="1:11" x14ac:dyDescent="0.25">
      <c r="A75" s="60">
        <v>431020</v>
      </c>
      <c r="B75" s="60"/>
      <c r="C75" s="60" t="s">
        <v>1129</v>
      </c>
      <c r="D75" s="60" t="s">
        <v>125</v>
      </c>
      <c r="E75" s="134">
        <v>0</v>
      </c>
      <c r="F75" s="386"/>
      <c r="G75" s="134"/>
      <c r="H75" s="79"/>
      <c r="I75" s="134"/>
      <c r="J75" s="233"/>
      <c r="K75" s="109" t="s">
        <v>121</v>
      </c>
    </row>
    <row r="76" spans="1:11" hidden="1" x14ac:dyDescent="0.25">
      <c r="A76" s="60"/>
      <c r="B76" s="60"/>
      <c r="C76" s="60"/>
      <c r="D76" s="60"/>
      <c r="E76" s="134"/>
      <c r="F76" s="134"/>
      <c r="G76" s="134"/>
      <c r="H76" s="79"/>
      <c r="I76" s="134"/>
      <c r="J76" s="182"/>
      <c r="K76" s="109"/>
    </row>
    <row r="77" spans="1:11" ht="75" customHeight="1" x14ac:dyDescent="0.25">
      <c r="A77" s="61">
        <v>432</v>
      </c>
      <c r="B77" s="60"/>
      <c r="C77" s="61" t="s">
        <v>1130</v>
      </c>
      <c r="D77" s="60"/>
      <c r="E77" s="134"/>
      <c r="F77" s="134"/>
      <c r="G77" s="134"/>
      <c r="H77" s="79"/>
      <c r="I77" s="134"/>
      <c r="J77" s="182" t="s">
        <v>1131</v>
      </c>
      <c r="K77" s="109" t="s">
        <v>121</v>
      </c>
    </row>
    <row r="78" spans="1:11" x14ac:dyDescent="0.25">
      <c r="A78" s="60">
        <v>432010</v>
      </c>
      <c r="B78" s="60"/>
      <c r="C78" s="60" t="s">
        <v>1132</v>
      </c>
      <c r="D78" s="60" t="s">
        <v>125</v>
      </c>
      <c r="E78" s="134">
        <v>0</v>
      </c>
      <c r="F78" s="386"/>
      <c r="G78" s="134"/>
      <c r="H78" s="79"/>
      <c r="I78" s="134"/>
      <c r="K78" s="109" t="s">
        <v>121</v>
      </c>
    </row>
    <row r="79" spans="1:11" x14ac:dyDescent="0.25">
      <c r="A79" s="60">
        <v>432020</v>
      </c>
      <c r="B79" s="60"/>
      <c r="C79" s="60" t="s">
        <v>1133</v>
      </c>
      <c r="D79" s="60" t="s">
        <v>125</v>
      </c>
      <c r="E79" s="134">
        <v>0</v>
      </c>
      <c r="F79" s="386"/>
      <c r="G79" s="134"/>
      <c r="H79" s="79"/>
      <c r="I79" s="134"/>
      <c r="K79" s="109" t="s">
        <v>121</v>
      </c>
    </row>
    <row r="80" spans="1:11" hidden="1" x14ac:dyDescent="0.25">
      <c r="A80" s="191"/>
      <c r="B80" s="60"/>
      <c r="C80" s="60"/>
      <c r="D80" s="60"/>
      <c r="E80" s="134"/>
      <c r="F80" s="134"/>
      <c r="G80" s="134"/>
      <c r="H80" s="79"/>
      <c r="I80" s="134"/>
      <c r="K80" s="109"/>
    </row>
    <row r="81" spans="1:11" ht="20.399999999999999" x14ac:dyDescent="0.25">
      <c r="A81" s="61">
        <v>44</v>
      </c>
      <c r="B81" s="60"/>
      <c r="C81" s="61" t="s">
        <v>1134</v>
      </c>
      <c r="D81" s="60"/>
      <c r="E81" s="134"/>
      <c r="F81" s="134"/>
      <c r="G81" s="134"/>
      <c r="H81" s="79"/>
      <c r="I81" s="134"/>
      <c r="J81" s="113" t="s">
        <v>1135</v>
      </c>
      <c r="K81" s="109"/>
    </row>
    <row r="82" spans="1:11" hidden="1" x14ac:dyDescent="0.25">
      <c r="A82" s="60"/>
      <c r="B82" s="60"/>
      <c r="C82" s="60"/>
      <c r="D82" s="60"/>
      <c r="E82" s="134">
        <v>0</v>
      </c>
      <c r="F82" s="134"/>
      <c r="G82" s="134"/>
      <c r="H82" s="79"/>
      <c r="I82" s="134"/>
      <c r="K82" s="109" t="s">
        <v>121</v>
      </c>
    </row>
    <row r="83" spans="1:11" ht="82.95" customHeight="1" x14ac:dyDescent="0.25">
      <c r="A83" s="61">
        <v>441</v>
      </c>
      <c r="B83" s="60"/>
      <c r="C83" s="61" t="s">
        <v>1136</v>
      </c>
      <c r="D83" s="60"/>
      <c r="E83" s="134"/>
      <c r="F83" s="134"/>
      <c r="G83" s="134"/>
      <c r="H83" s="79"/>
      <c r="I83" s="134"/>
      <c r="J83" s="182" t="s">
        <v>1137</v>
      </c>
      <c r="K83" s="109" t="s">
        <v>121</v>
      </c>
    </row>
    <row r="84" spans="1:11" x14ac:dyDescent="0.25">
      <c r="A84" s="60">
        <v>441010</v>
      </c>
      <c r="B84" s="60"/>
      <c r="C84" s="60" t="s">
        <v>1138</v>
      </c>
      <c r="D84" s="60" t="s">
        <v>128</v>
      </c>
      <c r="E84" s="134">
        <v>0</v>
      </c>
      <c r="F84" s="386"/>
      <c r="G84" s="134"/>
      <c r="H84" s="79"/>
      <c r="I84" s="134"/>
      <c r="J84" s="83"/>
      <c r="K84" s="109" t="s">
        <v>121</v>
      </c>
    </row>
    <row r="85" spans="1:11" hidden="1" x14ac:dyDescent="0.25">
      <c r="A85" s="60"/>
      <c r="B85" s="60"/>
      <c r="C85" s="60"/>
      <c r="D85" s="60"/>
      <c r="E85" s="134"/>
      <c r="F85" s="134"/>
      <c r="G85" s="134"/>
      <c r="H85" s="79"/>
      <c r="I85" s="134"/>
      <c r="J85" s="60"/>
      <c r="K85" s="109"/>
    </row>
    <row r="86" spans="1:11" x14ac:dyDescent="0.25">
      <c r="A86" s="61">
        <v>442</v>
      </c>
      <c r="B86" s="60"/>
      <c r="C86" s="61" t="s">
        <v>1139</v>
      </c>
      <c r="D86" s="60"/>
      <c r="E86" s="134"/>
      <c r="F86" s="134"/>
      <c r="G86" s="134"/>
      <c r="H86" s="79"/>
      <c r="I86" s="134"/>
      <c r="J86" s="182" t="s">
        <v>1140</v>
      </c>
      <c r="K86" s="109" t="s">
        <v>121</v>
      </c>
    </row>
    <row r="87" spans="1:11" x14ac:dyDescent="0.25">
      <c r="A87" s="60">
        <v>442010</v>
      </c>
      <c r="B87" s="60"/>
      <c r="C87" s="60" t="s">
        <v>1141</v>
      </c>
      <c r="D87" s="60" t="s">
        <v>128</v>
      </c>
      <c r="E87" s="134">
        <v>0</v>
      </c>
      <c r="F87" s="386"/>
      <c r="G87" s="134"/>
      <c r="H87" s="79"/>
      <c r="I87" s="134"/>
      <c r="J87" s="110"/>
      <c r="K87" s="109" t="s">
        <v>121</v>
      </c>
    </row>
    <row r="88" spans="1:11" x14ac:dyDescent="0.25">
      <c r="A88" s="60">
        <v>442020</v>
      </c>
      <c r="B88" s="60"/>
      <c r="C88" s="60" t="s">
        <v>1142</v>
      </c>
      <c r="D88" s="60" t="s">
        <v>128</v>
      </c>
      <c r="E88" s="134">
        <v>0</v>
      </c>
      <c r="F88" s="386"/>
      <c r="G88" s="134"/>
      <c r="H88" s="79"/>
      <c r="I88" s="134"/>
      <c r="J88" s="233"/>
      <c r="K88" s="109" t="s">
        <v>121</v>
      </c>
    </row>
    <row r="89" spans="1:11" hidden="1" x14ac:dyDescent="0.25">
      <c r="A89" s="60"/>
      <c r="B89" s="60"/>
      <c r="C89" s="60"/>
      <c r="D89" s="60"/>
      <c r="E89" s="134"/>
      <c r="F89" s="134"/>
      <c r="G89" s="134"/>
      <c r="H89" s="79"/>
      <c r="I89" s="134"/>
      <c r="J89" s="182"/>
      <c r="K89" s="109"/>
    </row>
    <row r="90" spans="1:11" x14ac:dyDescent="0.25">
      <c r="A90" s="61">
        <v>443</v>
      </c>
      <c r="B90" s="60"/>
      <c r="C90" s="61" t="s">
        <v>1143</v>
      </c>
      <c r="D90" s="60"/>
      <c r="E90" s="134"/>
      <c r="F90" s="134"/>
      <c r="G90" s="134"/>
      <c r="H90" s="79"/>
      <c r="I90" s="134"/>
      <c r="J90" s="182"/>
      <c r="K90" s="109" t="s">
        <v>121</v>
      </c>
    </row>
    <row r="91" spans="1:11" x14ac:dyDescent="0.25">
      <c r="A91" s="60">
        <v>443010</v>
      </c>
      <c r="B91" s="60"/>
      <c r="C91" s="60" t="s">
        <v>1144</v>
      </c>
      <c r="D91" s="60" t="s">
        <v>128</v>
      </c>
      <c r="E91" s="134">
        <v>0</v>
      </c>
      <c r="F91" s="386"/>
      <c r="G91" s="134"/>
      <c r="H91" s="79"/>
      <c r="I91" s="134"/>
      <c r="J91" s="233" t="s">
        <v>1145</v>
      </c>
      <c r="K91" s="109" t="s">
        <v>121</v>
      </c>
    </row>
    <row r="92" spans="1:11" ht="27" customHeight="1" x14ac:dyDescent="0.25">
      <c r="A92" s="60">
        <v>443020</v>
      </c>
      <c r="B92" s="60"/>
      <c r="C92" s="60" t="s">
        <v>1146</v>
      </c>
      <c r="D92" s="60" t="s">
        <v>128</v>
      </c>
      <c r="E92" s="134">
        <v>0</v>
      </c>
      <c r="F92" s="386"/>
      <c r="G92" s="134"/>
      <c r="H92" s="79"/>
      <c r="I92" s="134"/>
      <c r="J92" s="233" t="s">
        <v>1147</v>
      </c>
      <c r="K92" s="109" t="s">
        <v>121</v>
      </c>
    </row>
    <row r="93" spans="1:11" hidden="1" x14ac:dyDescent="0.25">
      <c r="A93" s="84"/>
      <c r="B93" s="60"/>
      <c r="C93" s="60"/>
      <c r="D93" s="83"/>
      <c r="E93" s="134"/>
      <c r="F93" s="134"/>
      <c r="G93" s="134"/>
      <c r="H93" s="79"/>
      <c r="I93" s="134"/>
      <c r="J93" s="182"/>
      <c r="K93" s="109"/>
    </row>
    <row r="94" spans="1:11" ht="144" customHeight="1" x14ac:dyDescent="0.25">
      <c r="A94" s="206">
        <v>444</v>
      </c>
      <c r="B94" s="60"/>
      <c r="C94" s="61" t="s">
        <v>1148</v>
      </c>
      <c r="D94" s="83"/>
      <c r="E94" s="134"/>
      <c r="F94" s="134"/>
      <c r="G94" s="134"/>
      <c r="H94" s="79"/>
      <c r="I94" s="134"/>
      <c r="J94" s="182" t="s">
        <v>1149</v>
      </c>
      <c r="K94" s="109" t="s">
        <v>121</v>
      </c>
    </row>
    <row r="95" spans="1:11" x14ac:dyDescent="0.25">
      <c r="A95" s="84">
        <v>444010</v>
      </c>
      <c r="B95" s="60"/>
      <c r="C95" s="60" t="s">
        <v>1150</v>
      </c>
      <c r="D95" s="83" t="s">
        <v>128</v>
      </c>
      <c r="E95" s="134">
        <v>0</v>
      </c>
      <c r="F95" s="386"/>
      <c r="G95" s="134"/>
      <c r="H95" s="79"/>
      <c r="I95" s="134"/>
      <c r="J95" s="233"/>
      <c r="K95" s="109" t="s">
        <v>121</v>
      </c>
    </row>
    <row r="96" spans="1:11" hidden="1" x14ac:dyDescent="0.25">
      <c r="A96" s="206"/>
      <c r="B96" s="60"/>
      <c r="C96" s="61"/>
      <c r="D96" s="83"/>
      <c r="E96" s="134"/>
      <c r="F96" s="134"/>
      <c r="G96" s="134"/>
      <c r="H96" s="79"/>
      <c r="I96" s="134"/>
      <c r="J96" s="182"/>
      <c r="K96" s="109"/>
    </row>
    <row r="97" spans="1:11" x14ac:dyDescent="0.25">
      <c r="A97" s="206">
        <v>445</v>
      </c>
      <c r="B97" s="60"/>
      <c r="C97" s="61" t="s">
        <v>1151</v>
      </c>
      <c r="D97" s="83"/>
      <c r="E97" s="134"/>
      <c r="F97" s="134"/>
      <c r="G97" s="134"/>
      <c r="H97" s="79"/>
      <c r="I97" s="134"/>
      <c r="J97" s="182" t="s">
        <v>1152</v>
      </c>
      <c r="K97" s="109" t="s">
        <v>121</v>
      </c>
    </row>
    <row r="98" spans="1:11" x14ac:dyDescent="0.25">
      <c r="A98" s="84">
        <v>445010</v>
      </c>
      <c r="B98" s="60"/>
      <c r="C98" s="60" t="s">
        <v>1153</v>
      </c>
      <c r="D98" s="83" t="s">
        <v>128</v>
      </c>
      <c r="E98" s="134">
        <v>0</v>
      </c>
      <c r="F98" s="386"/>
      <c r="G98" s="134"/>
      <c r="H98" s="79"/>
      <c r="I98" s="134"/>
      <c r="J98" s="233"/>
      <c r="K98" s="109" t="s">
        <v>121</v>
      </c>
    </row>
    <row r="99" spans="1:11" hidden="1" x14ac:dyDescent="0.25">
      <c r="A99" s="84"/>
      <c r="B99" s="60"/>
      <c r="C99" s="60"/>
      <c r="D99" s="83"/>
      <c r="E99" s="134"/>
      <c r="F99" s="134"/>
      <c r="G99" s="134"/>
      <c r="H99" s="79"/>
      <c r="I99" s="134"/>
      <c r="J99" s="182"/>
      <c r="K99" s="109"/>
    </row>
    <row r="100" spans="1:11" x14ac:dyDescent="0.25">
      <c r="A100" s="206">
        <v>446</v>
      </c>
      <c r="B100" s="60"/>
      <c r="C100" s="61" t="s">
        <v>1154</v>
      </c>
      <c r="D100" s="83"/>
      <c r="E100" s="134"/>
      <c r="F100" s="134"/>
      <c r="G100" s="134"/>
      <c r="H100" s="79"/>
      <c r="I100" s="134"/>
      <c r="J100" s="182" t="s">
        <v>1155</v>
      </c>
      <c r="K100" s="109" t="s">
        <v>121</v>
      </c>
    </row>
    <row r="101" spans="1:11" x14ac:dyDescent="0.25">
      <c r="A101" s="84">
        <v>446010</v>
      </c>
      <c r="B101" s="60"/>
      <c r="C101" s="60" t="s">
        <v>1156</v>
      </c>
      <c r="D101" s="83" t="s">
        <v>128</v>
      </c>
      <c r="E101" s="134">
        <v>0</v>
      </c>
      <c r="F101" s="386"/>
      <c r="G101" s="134"/>
      <c r="H101" s="79"/>
      <c r="I101" s="134"/>
      <c r="J101" s="233"/>
      <c r="K101" s="109" t="s">
        <v>121</v>
      </c>
    </row>
    <row r="102" spans="1:11" hidden="1" x14ac:dyDescent="0.25">
      <c r="A102" s="84"/>
      <c r="B102" s="60"/>
      <c r="C102" s="60"/>
      <c r="D102" s="83"/>
      <c r="E102" s="134"/>
      <c r="F102" s="134"/>
      <c r="G102" s="134"/>
      <c r="H102" s="79"/>
      <c r="I102" s="134"/>
      <c r="J102" s="182"/>
      <c r="K102" s="109"/>
    </row>
    <row r="103" spans="1:11" x14ac:dyDescent="0.25">
      <c r="A103" s="206">
        <v>447</v>
      </c>
      <c r="B103" s="60"/>
      <c r="C103" s="61" t="s">
        <v>1157</v>
      </c>
      <c r="D103" s="83"/>
      <c r="E103" s="134"/>
      <c r="F103" s="134"/>
      <c r="G103" s="134"/>
      <c r="H103" s="79"/>
      <c r="I103" s="134"/>
      <c r="J103" s="182"/>
      <c r="K103" s="109" t="s">
        <v>121</v>
      </c>
    </row>
    <row r="104" spans="1:11" x14ac:dyDescent="0.25">
      <c r="A104" s="84">
        <v>447010</v>
      </c>
      <c r="B104" s="60"/>
      <c r="C104" s="60" t="s">
        <v>1158</v>
      </c>
      <c r="D104" s="83" t="s">
        <v>125</v>
      </c>
      <c r="E104" s="134">
        <v>0</v>
      </c>
      <c r="F104" s="386"/>
      <c r="G104" s="134"/>
      <c r="H104" s="79"/>
      <c r="I104" s="134"/>
      <c r="J104" s="233"/>
      <c r="K104" s="109" t="s">
        <v>121</v>
      </c>
    </row>
    <row r="105" spans="1:11" x14ac:dyDescent="0.25">
      <c r="A105" s="84"/>
      <c r="B105" s="60"/>
      <c r="C105" s="60"/>
      <c r="D105" s="83"/>
      <c r="E105" s="134"/>
      <c r="F105" s="134"/>
      <c r="G105" s="134"/>
      <c r="H105" s="79"/>
      <c r="I105" s="134"/>
      <c r="J105" s="182"/>
      <c r="K105" s="109"/>
    </row>
    <row r="106" spans="1:11" s="58" customFormat="1" x14ac:dyDescent="0.25">
      <c r="A106" s="206">
        <v>45</v>
      </c>
      <c r="B106" s="60"/>
      <c r="C106" s="61" t="s">
        <v>1159</v>
      </c>
      <c r="D106" s="83"/>
      <c r="E106" s="134"/>
      <c r="F106" s="134"/>
      <c r="G106" s="134"/>
      <c r="H106" s="79"/>
      <c r="I106" s="134"/>
      <c r="J106" s="182"/>
      <c r="K106" s="109" t="s">
        <v>121</v>
      </c>
    </row>
    <row r="107" spans="1:11" x14ac:dyDescent="0.25">
      <c r="A107" s="84">
        <v>450010</v>
      </c>
      <c r="B107" s="60"/>
      <c r="C107" s="60" t="s">
        <v>1160</v>
      </c>
      <c r="D107" s="83" t="s">
        <v>125</v>
      </c>
      <c r="E107" s="134">
        <v>0</v>
      </c>
      <c r="F107" s="386"/>
      <c r="G107" s="134"/>
      <c r="H107" s="79"/>
      <c r="I107" s="134"/>
      <c r="J107" s="233" t="s">
        <v>1161</v>
      </c>
      <c r="K107" s="109" t="s">
        <v>121</v>
      </c>
    </row>
    <row r="108" spans="1:11" ht="41.4" customHeight="1" x14ac:dyDescent="0.25">
      <c r="A108" s="84">
        <v>450020</v>
      </c>
      <c r="B108" s="60"/>
      <c r="C108" s="60" t="s">
        <v>1162</v>
      </c>
      <c r="D108" s="83" t="s">
        <v>125</v>
      </c>
      <c r="E108" s="134">
        <v>0</v>
      </c>
      <c r="F108" s="386"/>
      <c r="G108" s="134"/>
      <c r="H108" s="79"/>
      <c r="I108" s="134"/>
      <c r="J108" s="233" t="s">
        <v>1163</v>
      </c>
      <c r="K108" s="109" t="s">
        <v>121</v>
      </c>
    </row>
    <row r="109" spans="1:11" ht="64.2" customHeight="1" x14ac:dyDescent="0.25">
      <c r="A109" s="84">
        <v>450030</v>
      </c>
      <c r="B109" s="60"/>
      <c r="C109" s="60" t="s">
        <v>1164</v>
      </c>
      <c r="D109" s="83" t="s">
        <v>125</v>
      </c>
      <c r="E109" s="134">
        <v>0</v>
      </c>
      <c r="F109" s="386"/>
      <c r="G109" s="134"/>
      <c r="H109" s="79"/>
      <c r="I109" s="134"/>
      <c r="J109" s="233" t="s">
        <v>1165</v>
      </c>
      <c r="K109" s="109" t="s">
        <v>121</v>
      </c>
    </row>
    <row r="110" spans="1:11" ht="57.6" customHeight="1" x14ac:dyDescent="0.25">
      <c r="A110" s="84">
        <v>450040</v>
      </c>
      <c r="B110" s="60"/>
      <c r="C110" s="60" t="s">
        <v>1166</v>
      </c>
      <c r="D110" s="80" t="s">
        <v>125</v>
      </c>
      <c r="E110" s="134">
        <v>0</v>
      </c>
      <c r="F110" s="386"/>
      <c r="G110" s="134"/>
      <c r="H110" s="79"/>
      <c r="I110" s="134"/>
      <c r="J110" s="233" t="s">
        <v>1165</v>
      </c>
      <c r="K110" s="109" t="s">
        <v>121</v>
      </c>
    </row>
    <row r="111" spans="1:11" hidden="1" x14ac:dyDescent="0.25">
      <c r="A111" s="84"/>
      <c r="B111" s="60"/>
      <c r="C111" s="60"/>
      <c r="D111" s="80"/>
      <c r="E111" s="134"/>
      <c r="F111" s="136"/>
      <c r="G111" s="136"/>
      <c r="H111" s="111"/>
      <c r="I111" s="136"/>
      <c r="J111" s="182"/>
      <c r="K111" s="109"/>
    </row>
    <row r="112" spans="1:11" ht="145.19999999999999" customHeight="1" x14ac:dyDescent="0.25">
      <c r="A112" s="61">
        <v>46</v>
      </c>
      <c r="B112" s="60"/>
      <c r="C112" s="61" t="s">
        <v>1167</v>
      </c>
      <c r="D112" s="60"/>
      <c r="E112" s="134"/>
      <c r="F112" s="134"/>
      <c r="G112" s="134"/>
      <c r="H112" s="79"/>
      <c r="I112" s="134"/>
      <c r="J112" s="233" t="s">
        <v>1168</v>
      </c>
      <c r="K112" s="109"/>
    </row>
    <row r="113" spans="1:11" s="112" customFormat="1" hidden="1" x14ac:dyDescent="0.25">
      <c r="A113" s="60"/>
      <c r="B113" s="60"/>
      <c r="C113" s="81"/>
      <c r="D113" s="60"/>
      <c r="E113" s="134"/>
      <c r="F113" s="134"/>
      <c r="G113" s="134"/>
      <c r="H113" s="79"/>
      <c r="I113" s="134"/>
      <c r="J113" s="182"/>
      <c r="K113" s="109"/>
    </row>
    <row r="114" spans="1:11" x14ac:dyDescent="0.25">
      <c r="A114" s="180">
        <v>4600</v>
      </c>
      <c r="B114" s="60"/>
      <c r="C114" s="180" t="s">
        <v>1169</v>
      </c>
      <c r="D114" s="60"/>
      <c r="E114" s="134"/>
      <c r="F114" s="170"/>
      <c r="G114" s="134"/>
      <c r="H114" s="401"/>
      <c r="I114" s="170"/>
      <c r="J114" s="182"/>
      <c r="K114" s="402" t="s">
        <v>121</v>
      </c>
    </row>
    <row r="115" spans="1:11" ht="81.599999999999994" x14ac:dyDescent="0.25">
      <c r="A115" s="403">
        <v>460010</v>
      </c>
      <c r="B115" s="60" t="s">
        <v>1170</v>
      </c>
      <c r="C115" s="404" t="s">
        <v>1171</v>
      </c>
      <c r="D115" s="405" t="s">
        <v>125</v>
      </c>
      <c r="E115" s="134">
        <v>0</v>
      </c>
      <c r="F115" s="293"/>
      <c r="G115" s="134"/>
      <c r="H115" s="406"/>
      <c r="I115" s="173"/>
      <c r="J115" s="388" t="s">
        <v>1172</v>
      </c>
      <c r="K115" s="407" t="s">
        <v>121</v>
      </c>
    </row>
    <row r="116" spans="1:11" ht="103.95" customHeight="1" x14ac:dyDescent="0.25">
      <c r="A116" s="408">
        <v>460030</v>
      </c>
      <c r="B116" s="60" t="s">
        <v>1173</v>
      </c>
      <c r="C116" s="408" t="s">
        <v>1174</v>
      </c>
      <c r="D116" s="404" t="s">
        <v>125</v>
      </c>
      <c r="E116" s="134">
        <v>0</v>
      </c>
      <c r="F116" s="284"/>
      <c r="G116" s="134"/>
      <c r="H116" s="409"/>
      <c r="I116" s="283"/>
      <c r="J116" s="396" t="s">
        <v>1175</v>
      </c>
      <c r="K116" s="402" t="s">
        <v>121</v>
      </c>
    </row>
    <row r="117" spans="1:11" hidden="1" x14ac:dyDescent="0.25">
      <c r="A117" s="60"/>
      <c r="B117" s="60"/>
      <c r="C117" s="60"/>
      <c r="D117" s="60"/>
      <c r="E117" s="134"/>
      <c r="F117" s="134"/>
      <c r="G117" s="134"/>
      <c r="H117" s="79"/>
      <c r="I117" s="134"/>
      <c r="J117" s="182"/>
      <c r="K117" s="109"/>
    </row>
    <row r="118" spans="1:11" x14ac:dyDescent="0.25">
      <c r="A118" s="61">
        <v>462</v>
      </c>
      <c r="B118" s="60"/>
      <c r="C118" s="61" t="s">
        <v>1176</v>
      </c>
      <c r="D118" s="60"/>
      <c r="E118" s="134"/>
      <c r="F118" s="134"/>
      <c r="G118" s="134"/>
      <c r="H118" s="79"/>
      <c r="I118" s="134"/>
      <c r="J118" s="182"/>
      <c r="K118" s="109"/>
    </row>
    <row r="119" spans="1:11" hidden="1" x14ac:dyDescent="0.25">
      <c r="A119" s="61"/>
      <c r="B119" s="60"/>
      <c r="C119" s="61"/>
      <c r="D119" s="60"/>
      <c r="E119" s="134"/>
      <c r="F119" s="134"/>
      <c r="G119" s="134"/>
      <c r="H119" s="79"/>
      <c r="I119" s="134"/>
      <c r="J119" s="182"/>
      <c r="K119" s="109"/>
    </row>
    <row r="120" spans="1:11" x14ac:dyDescent="0.25">
      <c r="A120" s="180">
        <v>4620</v>
      </c>
      <c r="B120" s="60"/>
      <c r="C120" s="180" t="s">
        <v>1177</v>
      </c>
      <c r="D120" s="60"/>
      <c r="E120" s="134"/>
      <c r="F120" s="134"/>
      <c r="G120" s="134">
        <f>E120*F120</f>
        <v>0</v>
      </c>
      <c r="H120" s="79"/>
      <c r="I120" s="134"/>
      <c r="J120" s="182"/>
      <c r="K120" s="109" t="s">
        <v>121</v>
      </c>
    </row>
    <row r="121" spans="1:11" ht="72.599999999999994" customHeight="1" x14ac:dyDescent="0.25">
      <c r="A121" s="60">
        <v>462010</v>
      </c>
      <c r="B121" s="60" t="s">
        <v>1178</v>
      </c>
      <c r="C121" s="408" t="s">
        <v>1179</v>
      </c>
      <c r="D121" s="60" t="s">
        <v>125</v>
      </c>
      <c r="E121" s="134">
        <v>0</v>
      </c>
      <c r="F121" s="386"/>
      <c r="G121" s="134"/>
      <c r="H121" s="79"/>
      <c r="I121" s="134"/>
      <c r="J121" s="410" t="s">
        <v>1180</v>
      </c>
      <c r="K121" s="109" t="s">
        <v>121</v>
      </c>
    </row>
    <row r="122" spans="1:11" ht="96" customHeight="1" x14ac:dyDescent="0.25">
      <c r="A122" s="60">
        <v>462020</v>
      </c>
      <c r="B122" s="60" t="s">
        <v>1181</v>
      </c>
      <c r="C122" s="408" t="s">
        <v>1182</v>
      </c>
      <c r="D122" s="60" t="s">
        <v>125</v>
      </c>
      <c r="E122" s="134">
        <v>0</v>
      </c>
      <c r="F122" s="386"/>
      <c r="G122" s="134"/>
      <c r="H122" s="79"/>
      <c r="I122" s="134"/>
      <c r="J122" s="410" t="s">
        <v>1183</v>
      </c>
      <c r="K122" s="109" t="s">
        <v>121</v>
      </c>
    </row>
    <row r="123" spans="1:11" hidden="1" x14ac:dyDescent="0.25">
      <c r="A123" s="60"/>
      <c r="B123" s="60"/>
      <c r="C123" s="60"/>
      <c r="D123" s="60"/>
      <c r="E123" s="134"/>
      <c r="F123" s="134"/>
      <c r="G123" s="134"/>
      <c r="H123" s="79"/>
      <c r="I123" s="134"/>
      <c r="J123" s="411"/>
      <c r="K123" s="109"/>
    </row>
    <row r="124" spans="1:11" ht="60.6" customHeight="1" x14ac:dyDescent="0.25">
      <c r="A124" s="61">
        <v>463</v>
      </c>
      <c r="B124" s="60"/>
      <c r="C124" s="61" t="s">
        <v>1184</v>
      </c>
      <c r="D124" s="60"/>
      <c r="E124" s="134"/>
      <c r="F124" s="134"/>
      <c r="G124" s="134"/>
      <c r="H124" s="79"/>
      <c r="I124" s="134"/>
      <c r="J124" s="182" t="s">
        <v>1185</v>
      </c>
      <c r="K124" s="109"/>
    </row>
    <row r="125" spans="1:11" hidden="1" x14ac:dyDescent="0.25">
      <c r="A125" s="61"/>
      <c r="B125" s="60"/>
      <c r="C125" s="61"/>
      <c r="D125" s="60"/>
      <c r="E125" s="134"/>
      <c r="F125" s="134"/>
      <c r="G125" s="134"/>
      <c r="H125" s="79"/>
      <c r="I125" s="134"/>
      <c r="J125" s="218"/>
      <c r="K125" s="109"/>
    </row>
    <row r="126" spans="1:11" x14ac:dyDescent="0.25">
      <c r="A126" s="180">
        <v>4631</v>
      </c>
      <c r="B126" s="60"/>
      <c r="C126" s="180" t="s">
        <v>1186</v>
      </c>
      <c r="D126" s="60"/>
      <c r="E126" s="134"/>
      <c r="F126" s="134"/>
      <c r="G126" s="134">
        <f>E126*F126</f>
        <v>0</v>
      </c>
      <c r="H126" s="79"/>
      <c r="I126" s="134"/>
      <c r="J126" s="182"/>
      <c r="K126" s="109" t="s">
        <v>121</v>
      </c>
    </row>
    <row r="127" spans="1:11" ht="114.6" customHeight="1" x14ac:dyDescent="0.25">
      <c r="A127" s="60">
        <v>463110</v>
      </c>
      <c r="B127" s="60" t="s">
        <v>1187</v>
      </c>
      <c r="C127" s="60" t="s">
        <v>1186</v>
      </c>
      <c r="D127" s="60" t="s">
        <v>125</v>
      </c>
      <c r="E127" s="134">
        <v>0</v>
      </c>
      <c r="F127" s="386"/>
      <c r="G127" s="134"/>
      <c r="H127" s="79"/>
      <c r="I127" s="134"/>
      <c r="J127" s="233" t="s">
        <v>1188</v>
      </c>
      <c r="K127" s="109" t="s">
        <v>121</v>
      </c>
    </row>
    <row r="128" spans="1:11" hidden="1" x14ac:dyDescent="0.25">
      <c r="A128" s="60"/>
      <c r="B128" s="60"/>
      <c r="C128" s="60"/>
      <c r="D128" s="60"/>
      <c r="E128" s="134"/>
      <c r="F128" s="134"/>
      <c r="G128" s="134"/>
      <c r="H128" s="79"/>
      <c r="I128" s="134"/>
      <c r="J128" s="182"/>
      <c r="K128" s="109"/>
    </row>
    <row r="129" spans="1:11" ht="186" customHeight="1" x14ac:dyDescent="0.25">
      <c r="A129" s="180">
        <v>4632</v>
      </c>
      <c r="B129" s="60"/>
      <c r="C129" s="180" t="s">
        <v>1189</v>
      </c>
      <c r="D129" s="60"/>
      <c r="E129" s="134"/>
      <c r="F129" s="134"/>
      <c r="G129" s="134">
        <f>E129*F129</f>
        <v>0</v>
      </c>
      <c r="H129" s="79"/>
      <c r="I129" s="182"/>
      <c r="J129" s="388" t="s">
        <v>1190</v>
      </c>
      <c r="K129" s="109" t="s">
        <v>121</v>
      </c>
    </row>
    <row r="130" spans="1:11" s="414" customFormat="1" ht="114" customHeight="1" x14ac:dyDescent="0.25">
      <c r="A130" s="60">
        <v>463210</v>
      </c>
      <c r="B130" s="60" t="s">
        <v>1191</v>
      </c>
      <c r="C130" s="389" t="s">
        <v>1192</v>
      </c>
      <c r="D130" s="60" t="s">
        <v>125</v>
      </c>
      <c r="E130" s="134">
        <v>0</v>
      </c>
      <c r="F130" s="412"/>
      <c r="G130" s="134"/>
      <c r="H130" s="413"/>
      <c r="K130" s="415" t="s">
        <v>121</v>
      </c>
    </row>
    <row r="131" spans="1:11" ht="114" customHeight="1" x14ac:dyDescent="0.25">
      <c r="A131" s="60">
        <v>463220</v>
      </c>
      <c r="B131" s="60" t="s">
        <v>1193</v>
      </c>
      <c r="C131" s="60" t="s">
        <v>1194</v>
      </c>
      <c r="D131" s="60" t="s">
        <v>125</v>
      </c>
      <c r="E131" s="134">
        <v>0</v>
      </c>
      <c r="F131" s="386"/>
      <c r="G131" s="134"/>
      <c r="H131" s="79"/>
      <c r="I131" s="134"/>
      <c r="J131" s="388" t="s">
        <v>1195</v>
      </c>
      <c r="K131" s="109" t="s">
        <v>121</v>
      </c>
    </row>
    <row r="132" spans="1:11" ht="111.6" customHeight="1" x14ac:dyDescent="0.25">
      <c r="A132" s="60">
        <v>463230</v>
      </c>
      <c r="B132" s="60" t="s">
        <v>1196</v>
      </c>
      <c r="C132" s="60" t="s">
        <v>1197</v>
      </c>
      <c r="D132" s="60" t="s">
        <v>125</v>
      </c>
      <c r="E132" s="134">
        <v>0</v>
      </c>
      <c r="F132" s="386"/>
      <c r="G132" s="134"/>
      <c r="H132" s="79"/>
      <c r="I132" s="134"/>
      <c r="J132" s="410" t="s">
        <v>1198</v>
      </c>
      <c r="K132" s="109" t="s">
        <v>121</v>
      </c>
    </row>
    <row r="133" spans="1:11" ht="106.2" customHeight="1" x14ac:dyDescent="0.25">
      <c r="A133" s="60">
        <v>463240</v>
      </c>
      <c r="B133" s="60" t="s">
        <v>1199</v>
      </c>
      <c r="C133" s="60" t="s">
        <v>1200</v>
      </c>
      <c r="D133" s="60" t="s">
        <v>1201</v>
      </c>
      <c r="E133" s="134">
        <v>0</v>
      </c>
      <c r="F133" s="386"/>
      <c r="G133" s="134"/>
      <c r="H133" s="79"/>
      <c r="I133" s="134"/>
      <c r="J133" s="233" t="s">
        <v>1202</v>
      </c>
      <c r="K133" s="109" t="s">
        <v>121</v>
      </c>
    </row>
    <row r="134" spans="1:11" s="58" customFormat="1" hidden="1" x14ac:dyDescent="0.25">
      <c r="A134" s="60"/>
      <c r="B134" s="60"/>
      <c r="C134" s="60"/>
      <c r="D134" s="60"/>
      <c r="E134" s="134"/>
      <c r="F134" s="134"/>
      <c r="G134" s="134"/>
      <c r="H134" s="79"/>
      <c r="I134" s="134"/>
      <c r="J134" s="182"/>
      <c r="K134" s="109"/>
    </row>
    <row r="135" spans="1:11" s="58" customFormat="1" x14ac:dyDescent="0.25">
      <c r="A135" s="180">
        <v>4633</v>
      </c>
      <c r="B135" s="60"/>
      <c r="C135" s="180" t="s">
        <v>1203</v>
      </c>
      <c r="D135" s="60"/>
      <c r="E135" s="134"/>
      <c r="F135" s="134"/>
      <c r="G135" s="134">
        <f>E135*F135</f>
        <v>0</v>
      </c>
      <c r="H135" s="79"/>
      <c r="I135" s="134"/>
      <c r="J135" s="182"/>
      <c r="K135" s="109" t="s">
        <v>121</v>
      </c>
    </row>
    <row r="136" spans="1:11" s="58" customFormat="1" ht="51" x14ac:dyDescent="0.25">
      <c r="A136" s="60">
        <v>463310</v>
      </c>
      <c r="B136" s="60" t="s">
        <v>1204</v>
      </c>
      <c r="C136" s="60" t="s">
        <v>1205</v>
      </c>
      <c r="D136" s="60" t="s">
        <v>125</v>
      </c>
      <c r="E136" s="134">
        <v>0</v>
      </c>
      <c r="F136" s="417"/>
      <c r="G136" s="134"/>
      <c r="H136" s="79"/>
      <c r="I136" s="134"/>
      <c r="J136" s="233" t="s">
        <v>1206</v>
      </c>
      <c r="K136" s="109" t="s">
        <v>121</v>
      </c>
    </row>
    <row r="137" spans="1:11" s="58" customFormat="1" ht="20.399999999999999" x14ac:dyDescent="0.25">
      <c r="A137" s="60">
        <v>463320</v>
      </c>
      <c r="B137" s="60" t="s">
        <v>1207</v>
      </c>
      <c r="C137" s="60" t="s">
        <v>1208</v>
      </c>
      <c r="D137" s="60" t="s">
        <v>125</v>
      </c>
      <c r="E137" s="134">
        <v>0</v>
      </c>
      <c r="F137" s="417"/>
      <c r="G137" s="134"/>
      <c r="H137" s="79"/>
      <c r="I137" s="134"/>
      <c r="J137" s="418" t="s">
        <v>1209</v>
      </c>
      <c r="K137" s="109" t="s">
        <v>121</v>
      </c>
    </row>
    <row r="138" spans="1:11" s="58" customFormat="1" ht="40.799999999999997" x14ac:dyDescent="0.25">
      <c r="A138" s="60">
        <v>463330</v>
      </c>
      <c r="B138" s="60" t="s">
        <v>1210</v>
      </c>
      <c r="C138" s="60" t="s">
        <v>1211</v>
      </c>
      <c r="D138" s="60" t="s">
        <v>125</v>
      </c>
      <c r="E138" s="134">
        <v>0</v>
      </c>
      <c r="F138" s="134"/>
      <c r="G138" s="134"/>
      <c r="H138" s="79"/>
      <c r="I138" s="134"/>
      <c r="J138" s="419" t="s">
        <v>1212</v>
      </c>
      <c r="K138" s="109" t="s">
        <v>121</v>
      </c>
    </row>
    <row r="139" spans="1:11" s="58" customFormat="1" hidden="1" x14ac:dyDescent="0.25">
      <c r="A139" s="60"/>
      <c r="B139" s="60"/>
      <c r="C139" s="60"/>
      <c r="D139" s="60"/>
      <c r="E139" s="134"/>
      <c r="F139" s="134"/>
      <c r="G139" s="134"/>
      <c r="H139" s="79"/>
      <c r="I139" s="134"/>
      <c r="J139" s="182"/>
      <c r="K139" s="109"/>
    </row>
    <row r="140" spans="1:11" s="58" customFormat="1" x14ac:dyDescent="0.25">
      <c r="A140" s="180">
        <v>4634</v>
      </c>
      <c r="B140" s="60"/>
      <c r="C140" s="180" t="s">
        <v>1213</v>
      </c>
      <c r="D140" s="60"/>
      <c r="E140" s="134"/>
      <c r="F140" s="134"/>
      <c r="G140" s="134">
        <f>E140*F140</f>
        <v>0</v>
      </c>
      <c r="H140" s="79"/>
      <c r="I140" s="134"/>
      <c r="J140" s="182"/>
      <c r="K140" s="109" t="s">
        <v>121</v>
      </c>
    </row>
    <row r="141" spans="1:11" s="58" customFormat="1" ht="91.8" x14ac:dyDescent="0.25">
      <c r="A141" s="60">
        <v>463410</v>
      </c>
      <c r="B141" s="60" t="s">
        <v>1214</v>
      </c>
      <c r="C141" s="60" t="s">
        <v>1215</v>
      </c>
      <c r="D141" s="60" t="s">
        <v>125</v>
      </c>
      <c r="E141" s="134">
        <v>0</v>
      </c>
      <c r="F141" s="386"/>
      <c r="G141" s="134"/>
      <c r="H141" s="79"/>
      <c r="I141" s="134"/>
      <c r="J141" s="233" t="s">
        <v>1216</v>
      </c>
      <c r="K141" s="109" t="s">
        <v>121</v>
      </c>
    </row>
    <row r="142" spans="1:11" s="58" customFormat="1" hidden="1" x14ac:dyDescent="0.25">
      <c r="A142" s="60"/>
      <c r="B142" s="60"/>
      <c r="C142" s="60"/>
      <c r="D142" s="60"/>
      <c r="E142" s="134"/>
      <c r="F142" s="134"/>
      <c r="G142" s="134"/>
      <c r="H142" s="79"/>
      <c r="I142" s="134"/>
      <c r="J142" s="182"/>
      <c r="K142" s="109"/>
    </row>
    <row r="143" spans="1:11" s="58" customFormat="1" x14ac:dyDescent="0.25">
      <c r="A143" s="61">
        <v>47</v>
      </c>
      <c r="B143" s="60"/>
      <c r="C143" s="61" t="s">
        <v>1217</v>
      </c>
      <c r="D143" s="60"/>
      <c r="E143" s="134"/>
      <c r="F143" s="134"/>
      <c r="G143" s="134"/>
      <c r="H143" s="79"/>
      <c r="I143" s="134"/>
      <c r="J143" s="182"/>
      <c r="K143" s="109"/>
    </row>
    <row r="144" spans="1:11" s="58" customFormat="1" hidden="1" x14ac:dyDescent="0.25">
      <c r="A144" s="61"/>
      <c r="B144" s="60"/>
      <c r="C144" s="61"/>
      <c r="D144" s="60"/>
      <c r="E144" s="134"/>
      <c r="F144" s="134"/>
      <c r="G144" s="134"/>
      <c r="H144" s="79"/>
      <c r="I144" s="134"/>
      <c r="J144" s="182"/>
      <c r="K144" s="109"/>
    </row>
    <row r="145" spans="1:11" s="58" customFormat="1" x14ac:dyDescent="0.25">
      <c r="A145" s="61">
        <v>471</v>
      </c>
      <c r="B145" s="60"/>
      <c r="C145" s="61" t="s">
        <v>1218</v>
      </c>
      <c r="D145" s="60"/>
      <c r="E145" s="134">
        <v>0</v>
      </c>
      <c r="F145" s="134"/>
      <c r="G145" s="134">
        <f>E145*F145</f>
        <v>0</v>
      </c>
      <c r="H145" s="79"/>
      <c r="I145" s="134"/>
      <c r="J145" s="182"/>
      <c r="K145" s="109" t="s">
        <v>121</v>
      </c>
    </row>
    <row r="146" spans="1:11" s="58" customFormat="1" ht="30.6" x14ac:dyDescent="0.25">
      <c r="A146" s="60">
        <v>471010</v>
      </c>
      <c r="B146" s="60" t="s">
        <v>1219</v>
      </c>
      <c r="C146" s="60" t="s">
        <v>1220</v>
      </c>
      <c r="D146" s="60" t="s">
        <v>125</v>
      </c>
      <c r="E146" s="134">
        <v>0</v>
      </c>
      <c r="F146" s="386"/>
      <c r="G146" s="134"/>
      <c r="H146" s="79"/>
      <c r="I146" s="134"/>
      <c r="J146" s="83" t="s">
        <v>1221</v>
      </c>
      <c r="K146" s="109" t="s">
        <v>121</v>
      </c>
    </row>
    <row r="147" spans="1:11" s="58" customFormat="1" hidden="1" x14ac:dyDescent="0.25">
      <c r="A147" s="60"/>
      <c r="B147" s="60"/>
      <c r="C147" s="60"/>
      <c r="D147" s="60"/>
      <c r="E147" s="134">
        <v>0</v>
      </c>
      <c r="F147" s="134"/>
      <c r="G147" s="134">
        <f>E147*F147</f>
        <v>0</v>
      </c>
      <c r="H147" s="79"/>
      <c r="I147" s="134"/>
      <c r="J147" s="60"/>
      <c r="K147" s="109" t="s">
        <v>121</v>
      </c>
    </row>
    <row r="148" spans="1:11" s="58" customFormat="1" ht="149.4" customHeight="1" x14ac:dyDescent="0.25">
      <c r="A148" s="61">
        <v>472</v>
      </c>
      <c r="B148" s="60"/>
      <c r="C148" s="61" t="s">
        <v>1222</v>
      </c>
      <c r="D148" s="60" t="s">
        <v>125</v>
      </c>
      <c r="E148" s="134">
        <v>0</v>
      </c>
      <c r="F148" s="386"/>
      <c r="G148" s="134"/>
      <c r="H148" s="79"/>
      <c r="I148" s="134"/>
      <c r="J148" s="83" t="s">
        <v>1223</v>
      </c>
      <c r="K148" s="109" t="s">
        <v>121</v>
      </c>
    </row>
    <row r="149" spans="1:11" s="58" customFormat="1" x14ac:dyDescent="0.25">
      <c r="A149" s="60">
        <v>472010</v>
      </c>
      <c r="B149" s="60" t="s">
        <v>1224</v>
      </c>
      <c r="C149" s="60" t="s">
        <v>1225</v>
      </c>
      <c r="D149" s="60" t="s">
        <v>125</v>
      </c>
      <c r="E149" s="134">
        <v>0</v>
      </c>
      <c r="F149" s="386"/>
      <c r="G149" s="134"/>
      <c r="H149" s="79"/>
      <c r="I149" s="134"/>
      <c r="J149" s="83" t="s">
        <v>1226</v>
      </c>
      <c r="K149" s="109" t="s">
        <v>121</v>
      </c>
    </row>
    <row r="150" spans="1:11" s="58" customFormat="1" ht="51" x14ac:dyDescent="0.25">
      <c r="A150" s="60">
        <v>472020</v>
      </c>
      <c r="B150" s="60" t="s">
        <v>1227</v>
      </c>
      <c r="C150" s="60" t="s">
        <v>1228</v>
      </c>
      <c r="D150" s="60" t="s">
        <v>125</v>
      </c>
      <c r="E150" s="134">
        <v>0</v>
      </c>
      <c r="F150" s="386"/>
      <c r="G150" s="134"/>
      <c r="H150" s="79"/>
      <c r="I150" s="134"/>
      <c r="J150" s="420" t="s">
        <v>1229</v>
      </c>
      <c r="K150" s="109" t="s">
        <v>121</v>
      </c>
    </row>
    <row r="151" spans="1:11" s="189" customFormat="1" ht="81.599999999999994" x14ac:dyDescent="0.25">
      <c r="A151" s="60">
        <v>472030</v>
      </c>
      <c r="B151" s="60" t="s">
        <v>1230</v>
      </c>
      <c r="C151" s="60" t="s">
        <v>1231</v>
      </c>
      <c r="D151" s="259" t="s">
        <v>125</v>
      </c>
      <c r="E151" s="134">
        <v>0</v>
      </c>
      <c r="F151" s="134"/>
      <c r="G151" s="134"/>
      <c r="H151" s="79"/>
      <c r="I151" s="386"/>
      <c r="J151" s="555" t="s">
        <v>1493</v>
      </c>
      <c r="K151" s="109" t="s">
        <v>121</v>
      </c>
    </row>
    <row r="152" spans="1:11" s="189" customFormat="1" ht="91.8" x14ac:dyDescent="0.25">
      <c r="A152" s="60">
        <v>472040</v>
      </c>
      <c r="B152" s="60" t="s">
        <v>1232</v>
      </c>
      <c r="C152" s="60" t="s">
        <v>1233</v>
      </c>
      <c r="D152" s="259" t="s">
        <v>125</v>
      </c>
      <c r="E152" s="134">
        <v>0</v>
      </c>
      <c r="F152" s="134"/>
      <c r="G152" s="134"/>
      <c r="H152" s="79"/>
      <c r="I152" s="386"/>
      <c r="J152" s="555" t="s">
        <v>1494</v>
      </c>
      <c r="K152" s="109" t="s">
        <v>121</v>
      </c>
    </row>
    <row r="153" spans="1:11" s="189" customFormat="1" ht="61.2" x14ac:dyDescent="0.25">
      <c r="A153" s="60">
        <v>472050</v>
      </c>
      <c r="B153" s="60" t="s">
        <v>1234</v>
      </c>
      <c r="C153" s="60" t="s">
        <v>1235</v>
      </c>
      <c r="D153" s="259" t="s">
        <v>125</v>
      </c>
      <c r="E153" s="134">
        <v>0</v>
      </c>
      <c r="F153" s="134"/>
      <c r="G153" s="134"/>
      <c r="H153" s="79"/>
      <c r="I153" s="386"/>
      <c r="J153" s="182" t="s">
        <v>1236</v>
      </c>
      <c r="K153" s="109" t="s">
        <v>121</v>
      </c>
    </row>
    <row r="154" spans="1:11" s="58" customFormat="1" hidden="1" x14ac:dyDescent="0.25">
      <c r="A154" s="60"/>
      <c r="B154" s="60"/>
      <c r="C154" s="60"/>
      <c r="D154" s="60"/>
      <c r="E154" s="134"/>
      <c r="F154" s="134"/>
      <c r="G154" s="134"/>
      <c r="H154" s="79"/>
      <c r="I154" s="134"/>
      <c r="J154" s="60"/>
      <c r="K154" s="109"/>
    </row>
    <row r="155" spans="1:11" s="58" customFormat="1" x14ac:dyDescent="0.25">
      <c r="A155" s="61">
        <v>473</v>
      </c>
      <c r="B155" s="60"/>
      <c r="C155" s="61" t="s">
        <v>1237</v>
      </c>
      <c r="D155" s="60"/>
      <c r="E155" s="134"/>
      <c r="F155" s="134"/>
      <c r="G155" s="134"/>
      <c r="H155" s="79"/>
      <c r="I155" s="134"/>
      <c r="J155" s="60"/>
      <c r="K155" s="109" t="s">
        <v>121</v>
      </c>
    </row>
    <row r="156" spans="1:11" s="189" customFormat="1" ht="69.599999999999994" customHeight="1" x14ac:dyDescent="0.25">
      <c r="A156" s="60">
        <v>473010</v>
      </c>
      <c r="B156" s="60"/>
      <c r="C156" s="60" t="s">
        <v>1238</v>
      </c>
      <c r="D156" s="60" t="s">
        <v>125</v>
      </c>
      <c r="E156" s="134">
        <v>0</v>
      </c>
      <c r="F156" s="386"/>
      <c r="G156" s="134"/>
      <c r="H156" s="79"/>
      <c r="I156" s="134"/>
      <c r="J156" s="83" t="s">
        <v>1239</v>
      </c>
      <c r="K156" s="109" t="s">
        <v>121</v>
      </c>
    </row>
    <row r="157" spans="1:11" s="189" customFormat="1" ht="73.2" customHeight="1" x14ac:dyDescent="0.25">
      <c r="A157" s="60">
        <v>473020</v>
      </c>
      <c r="B157" s="60"/>
      <c r="C157" s="60" t="s">
        <v>1240</v>
      </c>
      <c r="D157" s="60" t="s">
        <v>125</v>
      </c>
      <c r="E157" s="134">
        <v>0</v>
      </c>
      <c r="F157" s="386"/>
      <c r="G157" s="134"/>
      <c r="H157" s="79"/>
      <c r="I157" s="134"/>
      <c r="J157" s="83" t="s">
        <v>1241</v>
      </c>
      <c r="K157" s="109" t="s">
        <v>121</v>
      </c>
    </row>
    <row r="158" spans="1:11" x14ac:dyDescent="0.25">
      <c r="A158" s="61">
        <v>480</v>
      </c>
      <c r="B158" s="60"/>
      <c r="C158" s="61" t="s">
        <v>1242</v>
      </c>
      <c r="D158" s="259"/>
      <c r="E158" s="134"/>
      <c r="F158" s="134"/>
      <c r="G158" s="134"/>
      <c r="H158" s="79"/>
      <c r="I158" s="386"/>
      <c r="J158" s="107"/>
      <c r="K158" s="109"/>
    </row>
    <row r="159" spans="1:11" s="416" customFormat="1" ht="51" x14ac:dyDescent="0.25">
      <c r="A159" s="389">
        <v>480010</v>
      </c>
      <c r="B159" s="60"/>
      <c r="C159" s="389" t="s">
        <v>1243</v>
      </c>
      <c r="D159" s="259" t="s">
        <v>1244</v>
      </c>
      <c r="E159" s="134">
        <v>0</v>
      </c>
      <c r="F159" s="421"/>
      <c r="G159" s="421"/>
      <c r="H159" s="413"/>
      <c r="I159" s="412"/>
      <c r="J159" s="389" t="s">
        <v>1245</v>
      </c>
      <c r="K159" s="415" t="s">
        <v>121</v>
      </c>
    </row>
    <row r="160" spans="1:11" s="58" customFormat="1" hidden="1" x14ac:dyDescent="0.25">
      <c r="A160" s="60"/>
      <c r="B160" s="60"/>
      <c r="C160" s="60"/>
      <c r="D160" s="60"/>
      <c r="E160" s="134"/>
      <c r="F160" s="134"/>
      <c r="G160" s="134"/>
      <c r="H160" s="79"/>
      <c r="I160" s="134"/>
      <c r="J160" s="60"/>
      <c r="K160" s="109"/>
    </row>
    <row r="161" spans="1:3" x14ac:dyDescent="0.25">
      <c r="A161" s="422"/>
      <c r="B161" s="177"/>
      <c r="C161" s="177"/>
    </row>
    <row r="296" spans="10:10" ht="71.400000000000006" x14ac:dyDescent="0.25">
      <c r="J296" s="113" t="s">
        <v>652</v>
      </c>
    </row>
  </sheetData>
  <sheetProtection selectLockedCells="1"/>
  <autoFilter ref="A2:K2" xr:uid="{00000000-0009-0000-0000-000008000000}">
    <filterColumn colId="0">
      <customFilters and="1">
        <customFilter operator="notEqual" val=" "/>
      </customFilters>
    </filterColumn>
  </autoFilter>
  <mergeCells count="1">
    <mergeCell ref="E1:G1"/>
  </mergeCells>
  <pageMargins left="0.78740157480314965" right="0.78740157480314965" top="0.98425196850393704" bottom="0.98425196850393704" header="0.51181102362204722" footer="0.51181102362204722"/>
  <pageSetup paperSize="8" scale="65" fitToHeight="100" orientation="landscape" cellComments="asDisplayed" r:id="rId1"/>
  <headerFooter alignWithMargins="0">
    <oddHeader>&amp;CHoofdstuk 2 Catalogus bestek versie 13.1 WERKBESTEK 13.1.2.1</oddHeader>
    <oddFooter>&amp;L&amp;A&amp;C&amp;F&amp;R&amp;P van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LongProperties xmlns="http://schemas.microsoft.com/office/2006/metadata/longProperti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dlc_DocId xmlns="ef4ce95a-da10-4048-bac2-dc005c088337">TT7ZWKYF346C-1365174841-3174</_dlc_DocId>
    <_dlc_DocIdUrl xmlns="ef4ce95a-da10-4048-bac2-dc005c088337">
      <Url>https://alliander.sharepoint.com/teams/aanbestedingsteamscombi-01/_layouts/15/DocIdRedir.aspx?ID=TT7ZWKYF346C-1365174841-3174</Url>
      <Description>TT7ZWKYF346C-1365174841-3174</Description>
    </_dlc_DocIdUrl>
  </documentManagement>
</p:properties>
</file>

<file path=customXml/item5.xml><?xml version="1.0" encoding="utf-8"?>
<ct:contentTypeSchema xmlns:ct="http://schemas.microsoft.com/office/2006/metadata/contentType" xmlns:ma="http://schemas.microsoft.com/office/2006/metadata/properties/metaAttributes" ct:_="" ma:_="" ma:contentTypeName="Document" ma:contentTypeID="0x01010055D804F41FF48F4E9F430B90F0EA230C" ma:contentTypeVersion="12" ma:contentTypeDescription="Een nieuw document maken." ma:contentTypeScope="" ma:versionID="52fd6bcf0fa512aff0f0cf773fc5f6ed">
  <xsd:schema xmlns:xsd="http://www.w3.org/2001/XMLSchema" xmlns:xs="http://www.w3.org/2001/XMLSchema" xmlns:p="http://schemas.microsoft.com/office/2006/metadata/properties" xmlns:ns2="41c7d262-9762-49b5-b999-8908f5fcc3cf" xmlns:ns3="ef4ce95a-da10-4048-bac2-dc005c088337" targetNamespace="http://schemas.microsoft.com/office/2006/metadata/properties" ma:root="true" ma:fieldsID="134b37cbac8f4e30d95838908938a071" ns2:_="" ns3:_="">
    <xsd:import namespace="41c7d262-9762-49b5-b999-8908f5fcc3cf"/>
    <xsd:import namespace="ef4ce95a-da10-4048-bac2-dc005c08833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DateTaken" minOccurs="0"/>
                <xsd:element ref="ns2:MediaServiceOCR" minOccurs="0"/>
                <xsd:element ref="ns3:_dlc_DocId" minOccurs="0"/>
                <xsd:element ref="ns3:_dlc_DocIdUrl" minOccurs="0"/>
                <xsd:element ref="ns3:_dlc_DocIdPersistId" minOccurs="0"/>
                <xsd:element ref="ns3:SharedWithUsers" minOccurs="0"/>
                <xsd:element ref="ns3:SharedWithDetails"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1c7d262-9762-49b5-b999-8908f5fcc3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DateTaken" ma:index="13" nillable="true" ma:displayName="MediaServiceDateTaken" ma:hidden="true" ma:internalName="MediaServiceDateTake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f4ce95a-da10-4048-bac2-dc005c088337" elementFormDefault="qualified">
    <xsd:import namespace="http://schemas.microsoft.com/office/2006/documentManagement/types"/>
    <xsd:import namespace="http://schemas.microsoft.com/office/infopath/2007/PartnerControls"/>
    <xsd:element name="_dlc_DocId" ma:index="15" nillable="true" ma:displayName="Waarde van de document-id" ma:description="De waarde van de document-id die aan dit item is toegewezen." ma:internalName="_dlc_DocId" ma:readOnly="true">
      <xsd:simpleType>
        <xsd:restriction base="dms:Text"/>
      </xsd:simpleType>
    </xsd:element>
    <xsd:element name="_dlc_DocIdUrl" ma:index="16" nillable="true" ma:displayName="Document-id" ma:description="Permanente koppeling naar di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7" nillable="true" ma:displayName="Id blijven behouden" ma:description="Id behouden tijdens toevoegen." ma:hidden="true" ma:internalName="_dlc_DocIdPersistId" ma:readOnly="true">
      <xsd:simpleType>
        <xsd:restriction base="dms:Boolean"/>
      </xsd:simpleType>
    </xsd:element>
    <xsd:element name="SharedWithUsers" ma:index="18"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9A898E1-25CB-4EF6-BCA5-25BB099D8EE0}">
  <ds:schemaRefs>
    <ds:schemaRef ds:uri="http://schemas.microsoft.com/office/2006/metadata/longProperties"/>
  </ds:schemaRefs>
</ds:datastoreItem>
</file>

<file path=customXml/itemProps2.xml><?xml version="1.0" encoding="utf-8"?>
<ds:datastoreItem xmlns:ds="http://schemas.openxmlformats.org/officeDocument/2006/customXml" ds:itemID="{77A9CB96-3F98-4332-AA17-E9CC7136D267}">
  <ds:schemaRefs>
    <ds:schemaRef ds:uri="http://schemas.microsoft.com/sharepoint/events"/>
  </ds:schemaRefs>
</ds:datastoreItem>
</file>

<file path=customXml/itemProps3.xml><?xml version="1.0" encoding="utf-8"?>
<ds:datastoreItem xmlns:ds="http://schemas.openxmlformats.org/officeDocument/2006/customXml" ds:itemID="{8CCAC34C-7DF1-4D80-B8EF-C2CA0FB72FA2}">
  <ds:schemaRefs>
    <ds:schemaRef ds:uri="http://schemas.microsoft.com/sharepoint/v3/contenttype/forms"/>
  </ds:schemaRefs>
</ds:datastoreItem>
</file>

<file path=customXml/itemProps4.xml><?xml version="1.0" encoding="utf-8"?>
<ds:datastoreItem xmlns:ds="http://schemas.openxmlformats.org/officeDocument/2006/customXml" ds:itemID="{E90CD246-27DE-4A86-AC2A-659D48CB68BA}">
  <ds:schemaRefs>
    <ds:schemaRef ds:uri="http://purl.org/dc/dcmitype/"/>
    <ds:schemaRef ds:uri="http://schemas.microsoft.com/office/infopath/2007/PartnerControls"/>
    <ds:schemaRef ds:uri="ef4ce95a-da10-4048-bac2-dc005c088337"/>
    <ds:schemaRef ds:uri="http://purl.org/dc/elements/1.1/"/>
    <ds:schemaRef ds:uri="http://schemas.microsoft.com/office/2006/documentManagement/types"/>
    <ds:schemaRef ds:uri="http://purl.org/dc/terms/"/>
    <ds:schemaRef ds:uri="41c7d262-9762-49b5-b999-8908f5fcc3cf"/>
    <ds:schemaRef ds:uri="http://schemas.openxmlformats.org/package/2006/metadata/core-properties"/>
    <ds:schemaRef ds:uri="http://schemas.microsoft.com/office/2006/metadata/properties"/>
    <ds:schemaRef ds:uri="http://www.w3.org/XML/1998/namespace"/>
  </ds:schemaRefs>
</ds:datastoreItem>
</file>

<file path=customXml/itemProps5.xml><?xml version="1.0" encoding="utf-8"?>
<ds:datastoreItem xmlns:ds="http://schemas.openxmlformats.org/officeDocument/2006/customXml" ds:itemID="{126FE385-C034-4A5A-A692-120BAE1B3FF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1c7d262-9762-49b5-b999-8908f5fcc3cf"/>
    <ds:schemaRef ds:uri="ef4ce95a-da10-4048-bac2-dc005c0883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10</vt:i4>
      </vt:variant>
    </vt:vector>
  </HeadingPairs>
  <TitlesOfParts>
    <vt:vector size="10" baseType="lpstr">
      <vt:lpstr>versie beheer</vt:lpstr>
      <vt:lpstr>Inleiding</vt:lpstr>
      <vt:lpstr>Kostenverdeling in Combi WEGCT</vt:lpstr>
      <vt:lpstr>Combi sleufprofiel</vt:lpstr>
      <vt:lpstr>bijzondere codes</vt:lpstr>
      <vt:lpstr>1 Algemeen</vt:lpstr>
      <vt:lpstr>2 Grondwerk</vt:lpstr>
      <vt:lpstr>3 Water</vt:lpstr>
      <vt:lpstr>4 Elektra</vt:lpstr>
      <vt:lpstr>5 Gas</vt:lpstr>
    </vt:vector>
  </TitlesOfParts>
  <Manager/>
  <Company>Vitens N.V.</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Jos Florijn</dc:creator>
  <cp:keywords/>
  <dc:description/>
  <cp:lastModifiedBy>Gert Windhouwer</cp:lastModifiedBy>
  <cp:revision/>
  <dcterms:created xsi:type="dcterms:W3CDTF">2010-04-23T10:00:03Z</dcterms:created>
  <dcterms:modified xsi:type="dcterms:W3CDTF">2022-04-07T11:36:40Z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DocId">
    <vt:lpwstr>TT7ZWKYF346C-1365174841-3172</vt:lpwstr>
  </property>
  <property fmtid="{D5CDD505-2E9C-101B-9397-08002B2CF9AE}" pid="3" name="_dlc_DocIdItemGuid">
    <vt:lpwstr>299f32f1-1590-4f20-8c2b-623ee44dcf51</vt:lpwstr>
  </property>
  <property fmtid="{D5CDD505-2E9C-101B-9397-08002B2CF9AE}" pid="4" name="_dlc_DocIdUrl">
    <vt:lpwstr>https://alliander.sharepoint.com/teams/aanbestedingsteamscombi-01/_layouts/15/DocIdRedir.aspx?ID=TT7ZWKYF346C-1365174841-3172, TT7ZWKYF346C-1365174841-3172</vt:lpwstr>
  </property>
  <property fmtid="{D5CDD505-2E9C-101B-9397-08002B2CF9AE}" pid="5" name="ContentTypeId">
    <vt:lpwstr>0x01010055D804F41FF48F4E9F430B90F0EA230C</vt:lpwstr>
  </property>
</Properties>
</file>